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Z13" i="1" l="1"/>
  <c r="Z14" i="1"/>
  <c r="Z15" i="1"/>
  <c r="Z21" i="1"/>
  <c r="Z23" i="1"/>
  <c r="Z12" i="1"/>
  <c r="Z7" i="1"/>
  <c r="Z43" i="1"/>
  <c r="Z19" i="1"/>
  <c r="Z9" i="1"/>
  <c r="Z11" i="1"/>
  <c r="Z18" i="1"/>
  <c r="Z20" i="1"/>
  <c r="Z6" i="1"/>
  <c r="Z10" i="1"/>
  <c r="Z22" i="1"/>
  <c r="Z16" i="1"/>
  <c r="Z17" i="1"/>
  <c r="Z8" i="1"/>
  <c r="X43" i="1"/>
  <c r="W43" i="1"/>
  <c r="V43" i="1"/>
  <c r="U43" i="1"/>
  <c r="X42" i="1"/>
  <c r="X44" i="1"/>
  <c r="W42" i="1"/>
  <c r="W44" i="1"/>
  <c r="V42" i="1"/>
  <c r="V44" i="1"/>
  <c r="U42" i="1"/>
  <c r="U44" i="1"/>
  <c r="S43" i="1"/>
  <c r="R43" i="1"/>
  <c r="Q43" i="1"/>
  <c r="S42" i="1"/>
  <c r="R42" i="1"/>
  <c r="R44" i="1"/>
  <c r="Q42" i="1"/>
  <c r="P43" i="1"/>
  <c r="T43" i="1"/>
  <c r="O43" i="1"/>
  <c r="P42" i="1"/>
  <c r="O42" i="1"/>
  <c r="C42" i="1"/>
  <c r="C44" i="1"/>
  <c r="L42" i="1"/>
  <c r="L43" i="1"/>
  <c r="N43" i="1"/>
  <c r="M42" i="1"/>
  <c r="M43" i="1"/>
  <c r="M44" i="1"/>
  <c r="H42" i="1"/>
  <c r="I42" i="1"/>
  <c r="K42" i="1"/>
  <c r="K44" i="1"/>
  <c r="J42" i="1"/>
  <c r="H43" i="1"/>
  <c r="I43" i="1"/>
  <c r="J43" i="1"/>
  <c r="D42" i="1"/>
  <c r="E42" i="1"/>
  <c r="E44" i="1"/>
  <c r="F42" i="1"/>
  <c r="C43" i="1"/>
  <c r="D43" i="1"/>
  <c r="E43" i="1"/>
  <c r="F43" i="1"/>
  <c r="Z40" i="1"/>
  <c r="Z41" i="1"/>
  <c r="Z39" i="1"/>
  <c r="Z36" i="1"/>
  <c r="Z37" i="1"/>
  <c r="Z33" i="1"/>
  <c r="Z35" i="1"/>
  <c r="Z34" i="1"/>
  <c r="Z31" i="1"/>
  <c r="Z30" i="1"/>
  <c r="Z27" i="1"/>
  <c r="Z29" i="1"/>
  <c r="Z28" i="1"/>
  <c r="Z25" i="1"/>
  <c r="Z26" i="1"/>
  <c r="Z24" i="1"/>
  <c r="K43" i="1"/>
  <c r="F44" i="1"/>
  <c r="Y42" i="1"/>
  <c r="H44" i="1"/>
  <c r="O44" i="1"/>
  <c r="Q44" i="1"/>
  <c r="N42" i="1"/>
  <c r="Y43" i="1"/>
  <c r="T42" i="1"/>
  <c r="S44" i="1"/>
  <c r="J44" i="1"/>
  <c r="D44" i="1"/>
  <c r="P44" i="1"/>
  <c r="T44" i="1"/>
  <c r="G43" i="1"/>
  <c r="G42" i="1"/>
  <c r="G44" i="1"/>
  <c r="Z32" i="1"/>
  <c r="Z38" i="1"/>
  <c r="Z42" i="1"/>
  <c r="Z44" i="1"/>
  <c r="Y44" i="1"/>
  <c r="I44" i="1"/>
  <c r="L44" i="1"/>
  <c r="N44" i="1"/>
</calcChain>
</file>

<file path=xl/sharedStrings.xml><?xml version="1.0" encoding="utf-8"?>
<sst xmlns="http://schemas.openxmlformats.org/spreadsheetml/2006/main" count="85" uniqueCount="56">
  <si>
    <t xml:space="preserve">Age and Sex Profile of Registered Electors by Districts </t>
    <phoneticPr fontId="2" type="noConversion"/>
  </si>
  <si>
    <t>Age Range</t>
  </si>
  <si>
    <t>Sex</t>
    <phoneticPr fontId="2" type="noConversion"/>
  </si>
  <si>
    <t xml:space="preserve">HK Island </t>
    <phoneticPr fontId="2" type="noConversion"/>
  </si>
  <si>
    <t>Kowloon West</t>
    <phoneticPr fontId="2" type="noConversion"/>
  </si>
  <si>
    <t>Kowloon East</t>
    <phoneticPr fontId="2" type="noConversion"/>
  </si>
  <si>
    <t>New Territories West</t>
    <phoneticPr fontId="2" type="noConversion"/>
  </si>
  <si>
    <t>New Territories East</t>
    <phoneticPr fontId="2" type="noConversion"/>
  </si>
  <si>
    <t>Grand Total</t>
    <phoneticPr fontId="2" type="noConversion"/>
  </si>
  <si>
    <t>Central &amp; Western</t>
    <phoneticPr fontId="2" type="noConversion"/>
  </si>
  <si>
    <t>Wan Chai</t>
    <phoneticPr fontId="2" type="noConversion"/>
  </si>
  <si>
    <t>Eastern</t>
    <phoneticPr fontId="2" type="noConversion"/>
  </si>
  <si>
    <t>Southern</t>
    <phoneticPr fontId="2" type="noConversion"/>
  </si>
  <si>
    <t>Total</t>
    <phoneticPr fontId="2" type="noConversion"/>
  </si>
  <si>
    <t>Yau Tsim Mong</t>
    <phoneticPr fontId="2" type="noConversion"/>
  </si>
  <si>
    <t>Sham Shui Po</t>
    <phoneticPr fontId="2" type="noConversion"/>
  </si>
  <si>
    <t>Kowloon City</t>
    <phoneticPr fontId="2" type="noConversion"/>
  </si>
  <si>
    <t>Wong Tai Sin</t>
    <phoneticPr fontId="2" type="noConversion"/>
  </si>
  <si>
    <t>Kwun Tong</t>
    <phoneticPr fontId="2" type="noConversion"/>
  </si>
  <si>
    <t>Tsuen Wan</t>
    <phoneticPr fontId="2" type="noConversion"/>
  </si>
  <si>
    <t>Tuen Mun</t>
    <phoneticPr fontId="2" type="noConversion"/>
  </si>
  <si>
    <t>Yuen Long</t>
    <phoneticPr fontId="2" type="noConversion"/>
  </si>
  <si>
    <t>Kwai Tsing</t>
    <phoneticPr fontId="2" type="noConversion"/>
  </si>
  <si>
    <t>Islands</t>
    <phoneticPr fontId="2" type="noConversion"/>
  </si>
  <si>
    <t>North</t>
    <phoneticPr fontId="2" type="noConversion"/>
  </si>
  <si>
    <t>Tai Po</t>
    <phoneticPr fontId="2" type="noConversion"/>
  </si>
  <si>
    <t>Sai Kung</t>
    <phoneticPr fontId="2" type="noConversion"/>
  </si>
  <si>
    <t>Sha Tin</t>
    <phoneticPr fontId="2" type="noConversion"/>
  </si>
  <si>
    <t>18-20</t>
  </si>
  <si>
    <t>18-20 Sub-total</t>
    <phoneticPr fontId="2" type="noConversion"/>
  </si>
  <si>
    <t>21-25</t>
  </si>
  <si>
    <t>21-25 Sub-total</t>
    <phoneticPr fontId="2" type="noConversion"/>
  </si>
  <si>
    <t>26-30</t>
  </si>
  <si>
    <t>26-30 Sub-total</t>
    <phoneticPr fontId="2" type="noConversion"/>
  </si>
  <si>
    <t>31-35</t>
  </si>
  <si>
    <t>31-35 Sub-total</t>
    <phoneticPr fontId="2" type="noConversion"/>
  </si>
  <si>
    <t>36-40</t>
  </si>
  <si>
    <t>36-40 Sub-total</t>
    <phoneticPr fontId="2" type="noConversion"/>
  </si>
  <si>
    <t>41-45</t>
  </si>
  <si>
    <t>41-45 Sub-total</t>
    <phoneticPr fontId="2" type="noConversion"/>
  </si>
  <si>
    <t>46-50</t>
  </si>
  <si>
    <t>46-50 Sub-total</t>
    <phoneticPr fontId="2" type="noConversion"/>
  </si>
  <si>
    <t>51-55</t>
  </si>
  <si>
    <t>51-55 Sub-total</t>
    <phoneticPr fontId="2" type="noConversion"/>
  </si>
  <si>
    <t>56-60</t>
  </si>
  <si>
    <t>56-60 Sub-total</t>
    <phoneticPr fontId="2" type="noConversion"/>
  </si>
  <si>
    <t>61-65</t>
  </si>
  <si>
    <t>61-65 Sub-total</t>
    <phoneticPr fontId="2" type="noConversion"/>
  </si>
  <si>
    <t>66-70</t>
  </si>
  <si>
    <t>66-70 Sub-total</t>
    <phoneticPr fontId="2" type="noConversion"/>
  </si>
  <si>
    <t>71 or above</t>
    <phoneticPr fontId="2" type="noConversion"/>
  </si>
  <si>
    <t>71 or above Sub-total</t>
    <phoneticPr fontId="2" type="noConversion"/>
  </si>
  <si>
    <t>M</t>
    <phoneticPr fontId="2" type="noConversion"/>
  </si>
  <si>
    <t>F</t>
    <phoneticPr fontId="2" type="noConversion"/>
  </si>
  <si>
    <t>F</t>
    <phoneticPr fontId="2" type="noConversion"/>
  </si>
  <si>
    <t xml:space="preserve">2017 Final Register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</si>
</sst>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19" x14ac:knownFonts="1">
    <font>
      <sz val="12"/>
      <name val="新細明體"/>
      <family val="1"/>
      <charset val="136"/>
    </font>
    <font>
      <b/>
      <sz val="2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b/>
      <sz val="14"/>
      <color indexed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62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sz val="12"/>
      <name val="Times New Roman"/>
      <family val="1"/>
    </font>
    <font>
      <sz val="12"/>
      <color indexed="6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4" fontId="9" fillId="0" borderId="0" xfId="0" applyNumberFormat="1" applyFont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4" fontId="3" fillId="0" borderId="6" xfId="0" applyNumberFormat="1" applyFont="1" applyFill="1" applyBorder="1" applyAlignment="1">
      <alignment horizontal="center" vertical="center" wrapText="1"/>
    </xf>
    <xf numFmtId="184" fontId="3" fillId="0" borderId="7" xfId="0" applyNumberFormat="1" applyFont="1" applyFill="1" applyBorder="1" applyAlignment="1">
      <alignment horizontal="center" vertical="center"/>
    </xf>
    <xf numFmtId="184" fontId="3" fillId="0" borderId="8" xfId="0" applyNumberFormat="1" applyFont="1" applyFill="1" applyBorder="1" applyAlignment="1">
      <alignment horizontal="center" vertical="center"/>
    </xf>
    <xf numFmtId="184" fontId="15" fillId="2" borderId="9" xfId="0" applyNumberFormat="1" applyFont="1" applyFill="1" applyBorder="1" applyAlignment="1">
      <alignment horizontal="center" vertical="center"/>
    </xf>
    <xf numFmtId="184" fontId="16" fillId="0" borderId="6" xfId="0" applyNumberFormat="1" applyFont="1" applyBorder="1" applyAlignment="1">
      <alignment horizontal="center" vertical="center" wrapText="1"/>
    </xf>
    <xf numFmtId="184" fontId="16" fillId="0" borderId="7" xfId="0" applyNumberFormat="1" applyFont="1" applyBorder="1" applyAlignment="1">
      <alignment horizontal="center" vertical="center" wrapText="1"/>
    </xf>
    <xf numFmtId="184" fontId="16" fillId="0" borderId="10" xfId="0" applyNumberFormat="1" applyFont="1" applyBorder="1" applyAlignment="1">
      <alignment horizontal="center" vertical="center" wrapText="1"/>
    </xf>
    <xf numFmtId="184" fontId="17" fillId="2" borderId="11" xfId="0" applyNumberFormat="1" applyFont="1" applyFill="1" applyBorder="1" applyAlignment="1">
      <alignment horizontal="center" vertical="center"/>
    </xf>
    <xf numFmtId="184" fontId="3" fillId="0" borderId="6" xfId="0" applyNumberFormat="1" applyFont="1" applyBorder="1" applyAlignment="1">
      <alignment horizontal="center" vertical="center" wrapText="1"/>
    </xf>
    <xf numFmtId="184" fontId="3" fillId="0" borderId="8" xfId="0" applyNumberFormat="1" applyFont="1" applyBorder="1" applyAlignment="1">
      <alignment horizontal="center" vertical="center" wrapText="1"/>
    </xf>
    <xf numFmtId="184" fontId="15" fillId="2" borderId="12" xfId="0" applyNumberFormat="1" applyFont="1" applyFill="1" applyBorder="1" applyAlignment="1">
      <alignment horizontal="center" vertical="center"/>
    </xf>
    <xf numFmtId="184" fontId="16" fillId="0" borderId="7" xfId="0" applyNumberFormat="1" applyFont="1" applyFill="1" applyBorder="1" applyAlignment="1">
      <alignment horizontal="center" vertical="center" wrapText="1"/>
    </xf>
    <xf numFmtId="184" fontId="16" fillId="0" borderId="8" xfId="0" applyNumberFormat="1" applyFont="1" applyFill="1" applyBorder="1" applyAlignment="1">
      <alignment horizontal="center" vertical="center" wrapText="1"/>
    </xf>
    <xf numFmtId="184" fontId="17" fillId="2" borderId="12" xfId="0" applyNumberFormat="1" applyFont="1" applyFill="1" applyBorder="1" applyAlignment="1">
      <alignment horizontal="center" vertical="center"/>
    </xf>
    <xf numFmtId="184" fontId="3" fillId="0" borderId="7" xfId="0" applyNumberFormat="1" applyFont="1" applyBorder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/>
    </xf>
    <xf numFmtId="38" fontId="11" fillId="3" borderId="13" xfId="0" applyNumberFormat="1" applyFont="1" applyFill="1" applyBorder="1" applyAlignment="1">
      <alignment horizontal="center" vertical="center"/>
    </xf>
    <xf numFmtId="38" fontId="9" fillId="0" borderId="14" xfId="0" applyNumberFormat="1" applyFont="1" applyBorder="1" applyAlignment="1">
      <alignment horizontal="center" vertical="center"/>
    </xf>
    <xf numFmtId="38" fontId="11" fillId="3" borderId="14" xfId="0" applyNumberFormat="1" applyFont="1" applyFill="1" applyBorder="1" applyAlignment="1">
      <alignment horizontal="center" vertical="center"/>
    </xf>
    <xf numFmtId="38" fontId="11" fillId="3" borderId="6" xfId="0" applyNumberFormat="1" applyFont="1" applyFill="1" applyBorder="1" applyAlignment="1">
      <alignment horizontal="center" vertical="center"/>
    </xf>
    <xf numFmtId="38" fontId="11" fillId="3" borderId="15" xfId="0" applyNumberFormat="1" applyFont="1" applyFill="1" applyBorder="1" applyAlignment="1">
      <alignment horizontal="center" vertical="center"/>
    </xf>
    <xf numFmtId="38" fontId="13" fillId="0" borderId="16" xfId="0" applyNumberFormat="1" applyFont="1" applyFill="1" applyBorder="1" applyAlignment="1">
      <alignment horizontal="center" vertical="center"/>
    </xf>
    <xf numFmtId="38" fontId="13" fillId="0" borderId="17" xfId="0" applyNumberFormat="1" applyFont="1" applyFill="1" applyBorder="1" applyAlignment="1">
      <alignment horizontal="center" vertical="center"/>
    </xf>
    <xf numFmtId="184" fontId="18" fillId="4" borderId="15" xfId="0" applyNumberFormat="1" applyFont="1" applyFill="1" applyBorder="1" applyAlignment="1">
      <alignment horizontal="center" vertical="center"/>
    </xf>
    <xf numFmtId="184" fontId="9" fillId="0" borderId="0" xfId="0" applyNumberFormat="1" applyFont="1" applyAlignment="1">
      <alignment horizontal="center" vertical="center"/>
    </xf>
    <xf numFmtId="38" fontId="10" fillId="2" borderId="12" xfId="0" applyNumberFormat="1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center" vertical="center"/>
    </xf>
    <xf numFmtId="38" fontId="9" fillId="3" borderId="19" xfId="0" applyNumberFormat="1" applyFont="1" applyFill="1" applyBorder="1" applyAlignment="1">
      <alignment horizontal="center" vertical="center"/>
    </xf>
    <xf numFmtId="38" fontId="9" fillId="3" borderId="20" xfId="0" applyNumberFormat="1" applyFont="1" applyFill="1" applyBorder="1" applyAlignment="1">
      <alignment horizontal="center" vertical="center"/>
    </xf>
    <xf numFmtId="38" fontId="10" fillId="2" borderId="21" xfId="0" applyNumberFormat="1" applyFont="1" applyFill="1" applyBorder="1" applyAlignment="1">
      <alignment horizontal="center" vertical="center"/>
    </xf>
    <xf numFmtId="38" fontId="10" fillId="2" borderId="22" xfId="0" applyNumberFormat="1" applyFont="1" applyFill="1" applyBorder="1" applyAlignment="1">
      <alignment horizontal="center" vertical="center"/>
    </xf>
    <xf numFmtId="38" fontId="9" fillId="3" borderId="23" xfId="0" applyNumberFormat="1" applyFont="1" applyFill="1" applyBorder="1" applyAlignment="1">
      <alignment horizontal="center" vertical="center"/>
    </xf>
    <xf numFmtId="38" fontId="10" fillId="2" borderId="24" xfId="0" applyNumberFormat="1" applyFont="1" applyFill="1" applyBorder="1" applyAlignment="1">
      <alignment horizontal="center" vertical="center"/>
    </xf>
    <xf numFmtId="38" fontId="13" fillId="0" borderId="25" xfId="0" applyNumberFormat="1" applyFont="1" applyFill="1" applyBorder="1" applyAlignment="1">
      <alignment horizontal="center" vertical="center"/>
    </xf>
    <xf numFmtId="38" fontId="13" fillId="0" borderId="9" xfId="0" applyNumberFormat="1" applyFont="1" applyFill="1" applyBorder="1" applyAlignment="1">
      <alignment horizontal="center" vertical="center"/>
    </xf>
    <xf numFmtId="38" fontId="13" fillId="0" borderId="26" xfId="0" applyNumberFormat="1" applyFont="1" applyFill="1" applyBorder="1" applyAlignment="1">
      <alignment horizontal="center" vertical="center"/>
    </xf>
    <xf numFmtId="38" fontId="13" fillId="0" borderId="27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Border="1" applyAlignment="1">
      <alignment horizontal="center" vertical="center"/>
    </xf>
    <xf numFmtId="184" fontId="15" fillId="4" borderId="15" xfId="0" applyNumberFormat="1" applyFont="1" applyFill="1" applyBorder="1" applyAlignment="1">
      <alignment horizontal="center" vertical="center"/>
    </xf>
    <xf numFmtId="184" fontId="15" fillId="4" borderId="19" xfId="0" applyNumberFormat="1" applyFont="1" applyFill="1" applyBorder="1" applyAlignment="1">
      <alignment horizontal="center" vertical="center"/>
    </xf>
    <xf numFmtId="184" fontId="15" fillId="2" borderId="24" xfId="0" applyNumberFormat="1" applyFont="1" applyFill="1" applyBorder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38" fontId="12" fillId="2" borderId="12" xfId="0" applyNumberFormat="1" applyFont="1" applyFill="1" applyBorder="1" applyAlignment="1">
      <alignment horizontal="center" vertical="center"/>
    </xf>
    <xf numFmtId="38" fontId="12" fillId="0" borderId="28" xfId="0" applyNumberFormat="1" applyFont="1" applyBorder="1" applyAlignment="1">
      <alignment horizontal="center" vertical="center"/>
    </xf>
    <xf numFmtId="38" fontId="12" fillId="2" borderId="18" xfId="0" applyNumberFormat="1" applyFont="1" applyFill="1" applyBorder="1" applyAlignment="1">
      <alignment horizontal="center" vertical="center"/>
    </xf>
    <xf numFmtId="38" fontId="12" fillId="0" borderId="29" xfId="0" applyNumberFormat="1" applyFont="1" applyBorder="1" applyAlignment="1">
      <alignment horizontal="center" vertical="center"/>
    </xf>
    <xf numFmtId="38" fontId="11" fillId="3" borderId="20" xfId="0" applyNumberFormat="1" applyFont="1" applyFill="1" applyBorder="1" applyAlignment="1">
      <alignment horizontal="center" vertical="center"/>
    </xf>
    <xf numFmtId="38" fontId="11" fillId="3" borderId="30" xfId="0" applyNumberFormat="1" applyFont="1" applyFill="1" applyBorder="1" applyAlignment="1">
      <alignment horizontal="center" vertical="center"/>
    </xf>
    <xf numFmtId="38" fontId="12" fillId="2" borderId="31" xfId="0" applyNumberFormat="1" applyFont="1" applyFill="1" applyBorder="1" applyAlignment="1">
      <alignment horizontal="center" vertical="center"/>
    </xf>
    <xf numFmtId="38" fontId="11" fillId="3" borderId="8" xfId="0" applyNumberFormat="1" applyFont="1" applyFill="1" applyBorder="1" applyAlignment="1">
      <alignment horizontal="center" vertical="center"/>
    </xf>
    <xf numFmtId="38" fontId="12" fillId="2" borderId="21" xfId="0" applyNumberFormat="1" applyFont="1" applyFill="1" applyBorder="1" applyAlignment="1">
      <alignment horizontal="center" vertical="center"/>
    </xf>
    <xf numFmtId="38" fontId="12" fillId="3" borderId="32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Alignment="1">
      <alignment horizontal="center" vertical="center"/>
    </xf>
    <xf numFmtId="38" fontId="12" fillId="0" borderId="33" xfId="0" applyNumberFormat="1" applyFont="1" applyBorder="1" applyAlignment="1">
      <alignment horizontal="center" vertical="center"/>
    </xf>
    <xf numFmtId="38" fontId="12" fillId="0" borderId="34" xfId="0" applyNumberFormat="1" applyFont="1" applyBorder="1" applyAlignment="1">
      <alignment horizontal="center" vertical="center"/>
    </xf>
    <xf numFmtId="38" fontId="11" fillId="3" borderId="35" xfId="0" applyNumberFormat="1" applyFont="1" applyFill="1" applyBorder="1" applyAlignment="1">
      <alignment horizontal="center" vertical="center"/>
    </xf>
    <xf numFmtId="38" fontId="9" fillId="0" borderId="36" xfId="0" applyNumberFormat="1" applyFont="1" applyBorder="1" applyAlignment="1">
      <alignment horizontal="center" vertical="center"/>
    </xf>
    <xf numFmtId="38" fontId="9" fillId="0" borderId="37" xfId="0" applyNumberFormat="1" applyFont="1" applyBorder="1" applyAlignment="1">
      <alignment horizontal="center" vertical="center"/>
    </xf>
    <xf numFmtId="38" fontId="11" fillId="3" borderId="36" xfId="0" applyNumberFormat="1" applyFont="1" applyFill="1" applyBorder="1" applyAlignment="1">
      <alignment horizontal="center" vertical="center"/>
    </xf>
    <xf numFmtId="38" fontId="11" fillId="3" borderId="37" xfId="0" applyNumberFormat="1" applyFont="1" applyFill="1" applyBorder="1" applyAlignment="1">
      <alignment horizontal="center" vertical="center"/>
    </xf>
    <xf numFmtId="38" fontId="11" fillId="3" borderId="19" xfId="0" applyNumberFormat="1" applyFont="1" applyFill="1" applyBorder="1" applyAlignment="1">
      <alignment horizontal="center" vertical="center"/>
    </xf>
    <xf numFmtId="38" fontId="11" fillId="3" borderId="24" xfId="0" applyNumberFormat="1" applyFont="1" applyFill="1" applyBorder="1" applyAlignment="1">
      <alignment horizontal="center" vertical="center"/>
    </xf>
    <xf numFmtId="38" fontId="13" fillId="0" borderId="38" xfId="0" applyNumberFormat="1" applyFont="1" applyFill="1" applyBorder="1" applyAlignment="1">
      <alignment horizontal="center" vertical="center"/>
    </xf>
    <xf numFmtId="38" fontId="13" fillId="0" borderId="33" xfId="0" applyNumberFormat="1" applyFont="1" applyFill="1" applyBorder="1" applyAlignment="1">
      <alignment horizontal="center" vertical="center"/>
    </xf>
    <xf numFmtId="38" fontId="13" fillId="0" borderId="39" xfId="0" applyNumberFormat="1" applyFont="1" applyFill="1" applyBorder="1" applyAlignment="1">
      <alignment horizontal="center" vertical="center"/>
    </xf>
    <xf numFmtId="38" fontId="13" fillId="0" borderId="40" xfId="0" applyNumberFormat="1" applyFont="1" applyFill="1" applyBorder="1" applyAlignment="1">
      <alignment horizontal="center" vertical="center"/>
    </xf>
    <xf numFmtId="184" fontId="18" fillId="4" borderId="19" xfId="0" applyNumberFormat="1" applyFont="1" applyFill="1" applyBorder="1" applyAlignment="1">
      <alignment horizontal="center" vertical="center"/>
    </xf>
    <xf numFmtId="184" fontId="18" fillId="4" borderId="41" xfId="0" applyNumberFormat="1" applyFont="1" applyFill="1" applyBorder="1" applyAlignment="1">
      <alignment horizontal="center" vertical="center"/>
    </xf>
    <xf numFmtId="184" fontId="17" fillId="2" borderId="21" xfId="0" applyNumberFormat="1" applyFont="1" applyFill="1" applyBorder="1" applyAlignment="1">
      <alignment horizontal="center" vertical="center"/>
    </xf>
    <xf numFmtId="184" fontId="15" fillId="4" borderId="6" xfId="0" applyNumberFormat="1" applyFont="1" applyFill="1" applyBorder="1" applyAlignment="1">
      <alignment horizontal="center" vertical="center"/>
    </xf>
    <xf numFmtId="184" fontId="15" fillId="4" borderId="8" xfId="0" applyNumberFormat="1" applyFont="1" applyFill="1" applyBorder="1" applyAlignment="1">
      <alignment horizontal="center" vertical="center"/>
    </xf>
    <xf numFmtId="184" fontId="15" fillId="2" borderId="21" xfId="0" applyNumberFormat="1" applyFont="1" applyFill="1" applyBorder="1" applyAlignment="1">
      <alignment horizontal="center" vertical="center"/>
    </xf>
    <xf numFmtId="184" fontId="18" fillId="4" borderId="42" xfId="0" applyNumberFormat="1" applyFont="1" applyFill="1" applyBorder="1" applyAlignment="1">
      <alignment horizontal="center" vertical="center"/>
    </xf>
    <xf numFmtId="184" fontId="18" fillId="4" borderId="8" xfId="0" applyNumberFormat="1" applyFont="1" applyFill="1" applyBorder="1" applyAlignment="1">
      <alignment horizontal="center" vertical="center"/>
    </xf>
    <xf numFmtId="184" fontId="15" fillId="4" borderId="23" xfId="0" applyNumberFormat="1" applyFont="1" applyFill="1" applyBorder="1" applyAlignment="1">
      <alignment horizontal="center" vertical="center"/>
    </xf>
    <xf numFmtId="184" fontId="15" fillId="4" borderId="41" xfId="0" applyNumberFormat="1" applyFont="1" applyFill="1" applyBorder="1" applyAlignment="1">
      <alignment horizontal="center" vertical="center"/>
    </xf>
    <xf numFmtId="184" fontId="14" fillId="0" borderId="4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84" fontId="6" fillId="5" borderId="15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84" fontId="7" fillId="5" borderId="15" xfId="0" applyNumberFormat="1" applyFont="1" applyFill="1" applyBorder="1" applyAlignment="1">
      <alignment horizontal="center" vertical="center"/>
    </xf>
    <xf numFmtId="184" fontId="7" fillId="5" borderId="19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84" fontId="6" fillId="5" borderId="1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184" fontId="8" fillId="0" borderId="28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zoomScale="70" zoomScaleNormal="70" zoomScaleSheetLayoutView="55" workbookViewId="0">
      <selection activeCell="U58" sqref="U58"/>
    </sheetView>
  </sheetViews>
  <sheetFormatPr defaultColWidth="8.875" defaultRowHeight="22.15" customHeight="1" x14ac:dyDescent="0.25"/>
  <cols>
    <col min="1" max="1" width="12.375" style="10" bestFit="1" customWidth="1"/>
    <col min="2" max="2" width="6.75" style="11" customWidth="1"/>
    <col min="3" max="3" width="11.75" style="36" customWidth="1"/>
    <col min="4" max="6" width="9.75" style="36" customWidth="1"/>
    <col min="7" max="7" width="10.625" style="53" customWidth="1"/>
    <col min="8" max="8" width="11.5" style="36" customWidth="1"/>
    <col min="9" max="10" width="9.75" style="36" customWidth="1"/>
    <col min="11" max="11" width="10.625" style="53" customWidth="1"/>
    <col min="12" max="12" width="11.5" style="36" customWidth="1"/>
    <col min="13" max="13" width="11.75" style="36" customWidth="1"/>
    <col min="14" max="14" width="10.625" style="53" customWidth="1"/>
    <col min="15" max="19" width="9.75" style="36" customWidth="1"/>
    <col min="20" max="20" width="15.625" style="53" customWidth="1"/>
    <col min="21" max="24" width="9.75" style="36" customWidth="1"/>
    <col min="25" max="25" width="10.625" style="53" customWidth="1"/>
    <col min="26" max="26" width="12.625" style="53" customWidth="1"/>
    <col min="27" max="27" width="10" style="1" bestFit="1" customWidth="1"/>
    <col min="28" max="28" width="10.75" style="1" bestFit="1" customWidth="1"/>
    <col min="29" max="16384" width="8.875" style="1"/>
  </cols>
  <sheetData>
    <row r="1" spans="1:26" ht="29.4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33.6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3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15" customHeight="1" x14ac:dyDescent="0.25">
      <c r="A4" s="90" t="s">
        <v>1</v>
      </c>
      <c r="B4" s="92" t="s">
        <v>2</v>
      </c>
      <c r="C4" s="94" t="s">
        <v>3</v>
      </c>
      <c r="D4" s="95"/>
      <c r="E4" s="95"/>
      <c r="F4" s="95"/>
      <c r="G4" s="96"/>
      <c r="H4" s="97" t="s">
        <v>4</v>
      </c>
      <c r="I4" s="98"/>
      <c r="J4" s="98"/>
      <c r="K4" s="99"/>
      <c r="L4" s="94" t="s">
        <v>5</v>
      </c>
      <c r="M4" s="100"/>
      <c r="N4" s="99"/>
      <c r="O4" s="97" t="s">
        <v>6</v>
      </c>
      <c r="P4" s="98"/>
      <c r="Q4" s="98"/>
      <c r="R4" s="101"/>
      <c r="S4" s="101"/>
      <c r="T4" s="99"/>
      <c r="U4" s="94" t="s">
        <v>7</v>
      </c>
      <c r="V4" s="100"/>
      <c r="W4" s="100"/>
      <c r="X4" s="100"/>
      <c r="Y4" s="99"/>
      <c r="Z4" s="102" t="s">
        <v>8</v>
      </c>
    </row>
    <row r="5" spans="1:26" s="3" customFormat="1" ht="37.15" customHeight="1" x14ac:dyDescent="0.25">
      <c r="A5" s="91"/>
      <c r="B5" s="93"/>
      <c r="C5" s="12" t="s">
        <v>9</v>
      </c>
      <c r="D5" s="13" t="s">
        <v>10</v>
      </c>
      <c r="E5" s="13" t="s">
        <v>11</v>
      </c>
      <c r="F5" s="14" t="s">
        <v>12</v>
      </c>
      <c r="G5" s="15" t="s">
        <v>13</v>
      </c>
      <c r="H5" s="16" t="s">
        <v>14</v>
      </c>
      <c r="I5" s="17" t="s">
        <v>15</v>
      </c>
      <c r="J5" s="18" t="s">
        <v>16</v>
      </c>
      <c r="K5" s="19" t="s">
        <v>13</v>
      </c>
      <c r="L5" s="20" t="s">
        <v>17</v>
      </c>
      <c r="M5" s="21" t="s">
        <v>18</v>
      </c>
      <c r="N5" s="22" t="s">
        <v>13</v>
      </c>
      <c r="O5" s="16" t="s">
        <v>19</v>
      </c>
      <c r="P5" s="17" t="s">
        <v>20</v>
      </c>
      <c r="Q5" s="17" t="s">
        <v>21</v>
      </c>
      <c r="R5" s="23" t="s">
        <v>22</v>
      </c>
      <c r="S5" s="24" t="s">
        <v>23</v>
      </c>
      <c r="T5" s="25" t="s">
        <v>13</v>
      </c>
      <c r="U5" s="20" t="s">
        <v>24</v>
      </c>
      <c r="V5" s="26" t="s">
        <v>25</v>
      </c>
      <c r="W5" s="26" t="s">
        <v>26</v>
      </c>
      <c r="X5" s="21" t="s">
        <v>27</v>
      </c>
      <c r="Y5" s="22" t="s">
        <v>13</v>
      </c>
      <c r="Z5" s="103"/>
    </row>
    <row r="6" spans="1:26" s="3" customFormat="1" ht="22.15" customHeight="1" x14ac:dyDescent="0.25">
      <c r="A6" s="104" t="s">
        <v>28</v>
      </c>
      <c r="B6" s="4" t="s">
        <v>52</v>
      </c>
      <c r="C6" s="27">
        <v>1062</v>
      </c>
      <c r="D6" s="27">
        <v>621</v>
      </c>
      <c r="E6" s="27">
        <v>3443</v>
      </c>
      <c r="F6" s="27">
        <v>1670</v>
      </c>
      <c r="G6" s="37">
        <v>6796</v>
      </c>
      <c r="H6" s="27">
        <v>1491</v>
      </c>
      <c r="I6" s="27">
        <v>2639</v>
      </c>
      <c r="J6" s="27">
        <v>2512</v>
      </c>
      <c r="K6" s="54">
        <v>6642</v>
      </c>
      <c r="L6" s="27">
        <v>3730</v>
      </c>
      <c r="M6" s="27">
        <v>5718</v>
      </c>
      <c r="N6" s="37">
        <v>9448</v>
      </c>
      <c r="O6" s="27">
        <v>2265</v>
      </c>
      <c r="P6" s="27">
        <v>3753</v>
      </c>
      <c r="Q6" s="27">
        <v>5843</v>
      </c>
      <c r="R6" s="27">
        <v>4302</v>
      </c>
      <c r="S6" s="27">
        <v>1262</v>
      </c>
      <c r="T6" s="54">
        <v>17425</v>
      </c>
      <c r="U6" s="27">
        <v>3121</v>
      </c>
      <c r="V6" s="27">
        <v>2598</v>
      </c>
      <c r="W6" s="27">
        <v>4239</v>
      </c>
      <c r="X6" s="27">
        <v>5968</v>
      </c>
      <c r="Y6" s="37">
        <v>15926</v>
      </c>
      <c r="Z6" s="55">
        <f>G6+K6+N6+T6+Y6</f>
        <v>56237</v>
      </c>
    </row>
    <row r="7" spans="1:26" s="3" customFormat="1" ht="22.15" customHeight="1" x14ac:dyDescent="0.25">
      <c r="A7" s="105"/>
      <c r="B7" s="5" t="s">
        <v>53</v>
      </c>
      <c r="C7" s="27">
        <v>1040</v>
      </c>
      <c r="D7" s="27">
        <v>574</v>
      </c>
      <c r="E7" s="27">
        <v>3306</v>
      </c>
      <c r="F7" s="27">
        <v>1557</v>
      </c>
      <c r="G7" s="38">
        <v>6477</v>
      </c>
      <c r="H7" s="27">
        <v>1414</v>
      </c>
      <c r="I7" s="27">
        <v>2469</v>
      </c>
      <c r="J7" s="27">
        <v>2295</v>
      </c>
      <c r="K7" s="56">
        <v>6178</v>
      </c>
      <c r="L7" s="27">
        <v>3419</v>
      </c>
      <c r="M7" s="27">
        <v>5446</v>
      </c>
      <c r="N7" s="38">
        <v>8865</v>
      </c>
      <c r="O7" s="27">
        <v>2086</v>
      </c>
      <c r="P7" s="27">
        <v>3454</v>
      </c>
      <c r="Q7" s="27">
        <v>5647</v>
      </c>
      <c r="R7" s="27">
        <v>4070</v>
      </c>
      <c r="S7" s="27">
        <v>1234</v>
      </c>
      <c r="T7" s="56">
        <v>16491</v>
      </c>
      <c r="U7" s="27">
        <v>3039</v>
      </c>
      <c r="V7" s="27">
        <v>2492</v>
      </c>
      <c r="W7" s="27">
        <v>4188</v>
      </c>
      <c r="X7" s="27">
        <v>5657</v>
      </c>
      <c r="Y7" s="38">
        <v>15376</v>
      </c>
      <c r="Z7" s="57">
        <f>G7+K7+N7+T7+Y7</f>
        <v>53387</v>
      </c>
    </row>
    <row r="8" spans="1:26" s="3" customFormat="1" ht="22.15" customHeight="1" x14ac:dyDescent="0.25">
      <c r="A8" s="106" t="s">
        <v>29</v>
      </c>
      <c r="B8" s="107"/>
      <c r="C8" s="39">
        <v>2102</v>
      </c>
      <c r="D8" s="40">
        <v>1195</v>
      </c>
      <c r="E8" s="40">
        <v>6749</v>
      </c>
      <c r="F8" s="39">
        <v>3227</v>
      </c>
      <c r="G8" s="41">
        <v>13273</v>
      </c>
      <c r="H8" s="28">
        <v>2905</v>
      </c>
      <c r="I8" s="58">
        <v>5108</v>
      </c>
      <c r="J8" s="59">
        <v>4807</v>
      </c>
      <c r="K8" s="60">
        <v>12820</v>
      </c>
      <c r="L8" s="39">
        <v>7149</v>
      </c>
      <c r="M8" s="39">
        <v>11164</v>
      </c>
      <c r="N8" s="41">
        <v>18313</v>
      </c>
      <c r="O8" s="31">
        <v>4351</v>
      </c>
      <c r="P8" s="58">
        <v>7207</v>
      </c>
      <c r="Q8" s="58">
        <v>11490</v>
      </c>
      <c r="R8" s="58">
        <v>8372</v>
      </c>
      <c r="S8" s="61">
        <v>2496</v>
      </c>
      <c r="T8" s="62">
        <v>33916</v>
      </c>
      <c r="U8" s="43">
        <v>6160</v>
      </c>
      <c r="V8" s="40">
        <v>5090</v>
      </c>
      <c r="W8" s="40">
        <v>8427</v>
      </c>
      <c r="X8" s="39">
        <v>11625</v>
      </c>
      <c r="Y8" s="41">
        <v>31302</v>
      </c>
      <c r="Z8" s="63">
        <f>SUM(Z6:Z7)</f>
        <v>109624</v>
      </c>
    </row>
    <row r="9" spans="1:26" s="3" customFormat="1" ht="22.15" customHeight="1" x14ac:dyDescent="0.25">
      <c r="A9" s="104" t="s">
        <v>30</v>
      </c>
      <c r="B9" s="4" t="s">
        <v>52</v>
      </c>
      <c r="C9" s="27">
        <v>2733</v>
      </c>
      <c r="D9" s="27">
        <v>1487</v>
      </c>
      <c r="E9" s="27">
        <v>8731</v>
      </c>
      <c r="F9" s="27">
        <v>3941</v>
      </c>
      <c r="G9" s="42">
        <v>16892</v>
      </c>
      <c r="H9" s="27">
        <v>3439</v>
      </c>
      <c r="I9" s="27">
        <v>5987</v>
      </c>
      <c r="J9" s="27">
        <v>5480</v>
      </c>
      <c r="K9" s="54">
        <v>14906</v>
      </c>
      <c r="L9" s="27">
        <v>8897</v>
      </c>
      <c r="M9" s="27">
        <v>12784</v>
      </c>
      <c r="N9" s="37">
        <v>21681</v>
      </c>
      <c r="O9" s="27">
        <v>5319</v>
      </c>
      <c r="P9" s="27">
        <v>10303</v>
      </c>
      <c r="Q9" s="27">
        <v>14478</v>
      </c>
      <c r="R9" s="27">
        <v>10281</v>
      </c>
      <c r="S9" s="27">
        <v>2784</v>
      </c>
      <c r="T9" s="54">
        <v>43165</v>
      </c>
      <c r="U9" s="64">
        <v>7854</v>
      </c>
      <c r="V9" s="27">
        <v>7087</v>
      </c>
      <c r="W9" s="27">
        <v>9668</v>
      </c>
      <c r="X9" s="27">
        <v>14349</v>
      </c>
      <c r="Y9" s="37">
        <v>38958</v>
      </c>
      <c r="Z9" s="65">
        <f>G9+K9+N9+T9+Y9</f>
        <v>135602</v>
      </c>
    </row>
    <row r="10" spans="1:26" s="3" customFormat="1" ht="22.15" customHeight="1" x14ac:dyDescent="0.25">
      <c r="A10" s="105"/>
      <c r="B10" s="6" t="s">
        <v>53</v>
      </c>
      <c r="C10" s="27">
        <v>2536</v>
      </c>
      <c r="D10" s="27">
        <v>1459</v>
      </c>
      <c r="E10" s="27">
        <v>8361</v>
      </c>
      <c r="F10" s="27">
        <v>4026</v>
      </c>
      <c r="G10" s="38">
        <v>16382</v>
      </c>
      <c r="H10" s="27">
        <v>3266</v>
      </c>
      <c r="I10" s="27">
        <v>5737</v>
      </c>
      <c r="J10" s="27">
        <v>5380</v>
      </c>
      <c r="K10" s="56">
        <v>14383</v>
      </c>
      <c r="L10" s="27">
        <v>8688</v>
      </c>
      <c r="M10" s="27">
        <v>12047</v>
      </c>
      <c r="N10" s="38">
        <v>20735</v>
      </c>
      <c r="O10" s="27">
        <v>5131</v>
      </c>
      <c r="P10" s="27">
        <v>9420</v>
      </c>
      <c r="Q10" s="27">
        <v>13647</v>
      </c>
      <c r="R10" s="27">
        <v>9738</v>
      </c>
      <c r="S10" s="27">
        <v>2624</v>
      </c>
      <c r="T10" s="56">
        <v>40560</v>
      </c>
      <c r="U10" s="64">
        <v>7465</v>
      </c>
      <c r="V10" s="27">
        <v>6601</v>
      </c>
      <c r="W10" s="27">
        <v>9348</v>
      </c>
      <c r="X10" s="27">
        <v>13642</v>
      </c>
      <c r="Y10" s="38">
        <v>37056</v>
      </c>
      <c r="Z10" s="66">
        <f>G10+K10+N10+T10+Y10</f>
        <v>129116</v>
      </c>
    </row>
    <row r="11" spans="1:26" s="3" customFormat="1" ht="22.15" customHeight="1" x14ac:dyDescent="0.25">
      <c r="A11" s="106" t="s">
        <v>31</v>
      </c>
      <c r="B11" s="107"/>
      <c r="C11" s="39">
        <v>5269</v>
      </c>
      <c r="D11" s="40">
        <v>2946</v>
      </c>
      <c r="E11" s="40">
        <v>17092</v>
      </c>
      <c r="F11" s="39">
        <v>7967</v>
      </c>
      <c r="G11" s="41">
        <v>33274</v>
      </c>
      <c r="H11" s="28">
        <v>6705</v>
      </c>
      <c r="I11" s="58">
        <v>11724</v>
      </c>
      <c r="J11" s="67">
        <v>10860</v>
      </c>
      <c r="K11" s="62">
        <v>29289</v>
      </c>
      <c r="L11" s="39">
        <v>17585</v>
      </c>
      <c r="M11" s="39">
        <v>24831</v>
      </c>
      <c r="N11" s="41">
        <v>42416</v>
      </c>
      <c r="O11" s="31">
        <v>10450</v>
      </c>
      <c r="P11" s="58">
        <v>19723</v>
      </c>
      <c r="Q11" s="58">
        <v>28125</v>
      </c>
      <c r="R11" s="58">
        <v>20019</v>
      </c>
      <c r="S11" s="61">
        <v>5408</v>
      </c>
      <c r="T11" s="62">
        <v>83725</v>
      </c>
      <c r="U11" s="43">
        <v>15319</v>
      </c>
      <c r="V11" s="40">
        <v>13688</v>
      </c>
      <c r="W11" s="40">
        <v>19016</v>
      </c>
      <c r="X11" s="39">
        <v>27991</v>
      </c>
      <c r="Y11" s="41">
        <v>76014</v>
      </c>
      <c r="Z11" s="63">
        <f>SUM(Z9:Z10)</f>
        <v>264718</v>
      </c>
    </row>
    <row r="12" spans="1:26" s="3" customFormat="1" ht="22.15" customHeight="1" x14ac:dyDescent="0.25">
      <c r="A12" s="104" t="s">
        <v>32</v>
      </c>
      <c r="B12" s="4" t="s">
        <v>52</v>
      </c>
      <c r="C12" s="27">
        <v>2915</v>
      </c>
      <c r="D12" s="27">
        <v>1583</v>
      </c>
      <c r="E12" s="27">
        <v>8939</v>
      </c>
      <c r="F12" s="27">
        <v>4132</v>
      </c>
      <c r="G12" s="42">
        <v>17569</v>
      </c>
      <c r="H12" s="27">
        <v>3489</v>
      </c>
      <c r="I12" s="27">
        <v>5939</v>
      </c>
      <c r="J12" s="27">
        <v>5382</v>
      </c>
      <c r="K12" s="54">
        <v>14810</v>
      </c>
      <c r="L12" s="27">
        <v>8509</v>
      </c>
      <c r="M12" s="27">
        <v>11943</v>
      </c>
      <c r="N12" s="37">
        <v>20452</v>
      </c>
      <c r="O12" s="27">
        <v>4971</v>
      </c>
      <c r="P12" s="27">
        <v>10935</v>
      </c>
      <c r="Q12" s="27">
        <v>13733</v>
      </c>
      <c r="R12" s="27">
        <v>10199</v>
      </c>
      <c r="S12" s="27">
        <v>2456</v>
      </c>
      <c r="T12" s="54">
        <v>42294</v>
      </c>
      <c r="U12" s="64">
        <v>7935</v>
      </c>
      <c r="V12" s="27">
        <v>8024</v>
      </c>
      <c r="W12" s="27">
        <v>9453</v>
      </c>
      <c r="X12" s="27">
        <v>13886</v>
      </c>
      <c r="Y12" s="37">
        <v>39298</v>
      </c>
      <c r="Z12" s="65">
        <f>G12+K12+N12+T12+Y12</f>
        <v>134423</v>
      </c>
    </row>
    <row r="13" spans="1:26" s="3" customFormat="1" ht="22.15" customHeight="1" x14ac:dyDescent="0.25">
      <c r="A13" s="105"/>
      <c r="B13" s="6" t="s">
        <v>53</v>
      </c>
      <c r="C13" s="27">
        <v>2991</v>
      </c>
      <c r="D13" s="27">
        <v>1647</v>
      </c>
      <c r="E13" s="27">
        <v>8803</v>
      </c>
      <c r="F13" s="27">
        <v>4095</v>
      </c>
      <c r="G13" s="38">
        <v>17536</v>
      </c>
      <c r="H13" s="29">
        <v>3428</v>
      </c>
      <c r="I13" s="68">
        <v>5774</v>
      </c>
      <c r="J13" s="69">
        <v>5209</v>
      </c>
      <c r="K13" s="56">
        <v>14411</v>
      </c>
      <c r="L13" s="27">
        <v>7874</v>
      </c>
      <c r="M13" s="27">
        <v>11137</v>
      </c>
      <c r="N13" s="38">
        <v>19011</v>
      </c>
      <c r="O13" s="27">
        <v>4532</v>
      </c>
      <c r="P13" s="27">
        <v>10091</v>
      </c>
      <c r="Q13" s="27">
        <v>12841</v>
      </c>
      <c r="R13" s="27">
        <v>9701</v>
      </c>
      <c r="S13" s="27">
        <v>2233</v>
      </c>
      <c r="T13" s="56">
        <v>39398</v>
      </c>
      <c r="U13" s="64">
        <v>7419</v>
      </c>
      <c r="V13" s="27">
        <v>7689</v>
      </c>
      <c r="W13" s="27">
        <v>8899</v>
      </c>
      <c r="X13" s="27">
        <v>13327</v>
      </c>
      <c r="Y13" s="38">
        <v>37334</v>
      </c>
      <c r="Z13" s="66">
        <f>G13+K13+N13+T13+Y13</f>
        <v>127690</v>
      </c>
    </row>
    <row r="14" spans="1:26" s="3" customFormat="1" ht="22.15" customHeight="1" x14ac:dyDescent="0.25">
      <c r="A14" s="106" t="s">
        <v>33</v>
      </c>
      <c r="B14" s="107"/>
      <c r="C14" s="39">
        <v>5906</v>
      </c>
      <c r="D14" s="40">
        <v>3230</v>
      </c>
      <c r="E14" s="40">
        <v>17742</v>
      </c>
      <c r="F14" s="39">
        <v>8227</v>
      </c>
      <c r="G14" s="41">
        <v>35105</v>
      </c>
      <c r="H14" s="30">
        <v>6917</v>
      </c>
      <c r="I14" s="70">
        <v>11713</v>
      </c>
      <c r="J14" s="71">
        <v>10591</v>
      </c>
      <c r="K14" s="62">
        <v>29221</v>
      </c>
      <c r="L14" s="39">
        <v>16383</v>
      </c>
      <c r="M14" s="39">
        <v>23080</v>
      </c>
      <c r="N14" s="41">
        <v>39463</v>
      </c>
      <c r="O14" s="31">
        <v>9503</v>
      </c>
      <c r="P14" s="58">
        <v>21026</v>
      </c>
      <c r="Q14" s="58">
        <v>26574</v>
      </c>
      <c r="R14" s="58">
        <v>19900</v>
      </c>
      <c r="S14" s="61">
        <v>4689</v>
      </c>
      <c r="T14" s="62">
        <v>81692</v>
      </c>
      <c r="U14" s="43">
        <v>15354</v>
      </c>
      <c r="V14" s="40">
        <v>15713</v>
      </c>
      <c r="W14" s="40">
        <v>18352</v>
      </c>
      <c r="X14" s="39">
        <v>27213</v>
      </c>
      <c r="Y14" s="41">
        <v>76632</v>
      </c>
      <c r="Z14" s="63">
        <f>SUM(Z12:Z13)</f>
        <v>262113</v>
      </c>
    </row>
    <row r="15" spans="1:26" s="3" customFormat="1" ht="22.15" customHeight="1" x14ac:dyDescent="0.25">
      <c r="A15" s="104" t="s">
        <v>34</v>
      </c>
      <c r="B15" s="4" t="s">
        <v>52</v>
      </c>
      <c r="C15" s="27">
        <v>3266</v>
      </c>
      <c r="D15" s="27">
        <v>1923</v>
      </c>
      <c r="E15" s="27">
        <v>9243</v>
      </c>
      <c r="F15" s="27">
        <v>4673</v>
      </c>
      <c r="G15" s="42">
        <v>19105</v>
      </c>
      <c r="H15" s="27">
        <v>4014</v>
      </c>
      <c r="I15" s="27">
        <v>6050</v>
      </c>
      <c r="J15" s="27">
        <v>5464</v>
      </c>
      <c r="K15" s="54">
        <v>15528</v>
      </c>
      <c r="L15" s="27">
        <v>7445</v>
      </c>
      <c r="M15" s="27">
        <v>11294</v>
      </c>
      <c r="N15" s="37">
        <v>18739</v>
      </c>
      <c r="O15" s="27">
        <v>5029</v>
      </c>
      <c r="P15" s="27">
        <v>10823</v>
      </c>
      <c r="Q15" s="27">
        <v>12132</v>
      </c>
      <c r="R15" s="27">
        <v>9750</v>
      </c>
      <c r="S15" s="27">
        <v>1980</v>
      </c>
      <c r="T15" s="54">
        <v>39714</v>
      </c>
      <c r="U15" s="64">
        <v>7216</v>
      </c>
      <c r="V15" s="27">
        <v>7720</v>
      </c>
      <c r="W15" s="27">
        <v>8916</v>
      </c>
      <c r="X15" s="27">
        <v>14851</v>
      </c>
      <c r="Y15" s="37">
        <v>38703</v>
      </c>
      <c r="Z15" s="65">
        <f>G15+K15+N15+T15+Y15</f>
        <v>131789</v>
      </c>
    </row>
    <row r="16" spans="1:26" s="3" customFormat="1" ht="22.15" customHeight="1" x14ac:dyDescent="0.25">
      <c r="A16" s="105"/>
      <c r="B16" s="6" t="s">
        <v>53</v>
      </c>
      <c r="C16" s="27">
        <v>3455</v>
      </c>
      <c r="D16" s="27">
        <v>2023</v>
      </c>
      <c r="E16" s="27">
        <v>9199</v>
      </c>
      <c r="F16" s="27">
        <v>4659</v>
      </c>
      <c r="G16" s="38">
        <v>19336</v>
      </c>
      <c r="H16" s="27">
        <v>3840</v>
      </c>
      <c r="I16" s="27">
        <v>5738</v>
      </c>
      <c r="J16" s="27">
        <v>5566</v>
      </c>
      <c r="K16" s="56">
        <v>15144</v>
      </c>
      <c r="L16" s="27">
        <v>7001</v>
      </c>
      <c r="M16" s="27">
        <v>10249</v>
      </c>
      <c r="N16" s="38">
        <v>17250</v>
      </c>
      <c r="O16" s="27">
        <v>5180</v>
      </c>
      <c r="P16" s="27">
        <v>10208</v>
      </c>
      <c r="Q16" s="27">
        <v>11179</v>
      </c>
      <c r="R16" s="27">
        <v>9388</v>
      </c>
      <c r="S16" s="27">
        <v>1946</v>
      </c>
      <c r="T16" s="56">
        <v>37901</v>
      </c>
      <c r="U16" s="64">
        <v>6746</v>
      </c>
      <c r="V16" s="27">
        <v>7311</v>
      </c>
      <c r="W16" s="27">
        <v>8977</v>
      </c>
      <c r="X16" s="27">
        <v>14828</v>
      </c>
      <c r="Y16" s="38">
        <v>37862</v>
      </c>
      <c r="Z16" s="66">
        <f>G16+K16+N16+T16+Y16</f>
        <v>127493</v>
      </c>
    </row>
    <row r="17" spans="1:26" s="3" customFormat="1" ht="22.15" customHeight="1" x14ac:dyDescent="0.25">
      <c r="A17" s="106" t="s">
        <v>35</v>
      </c>
      <c r="B17" s="107"/>
      <c r="C17" s="39">
        <v>6721</v>
      </c>
      <c r="D17" s="40">
        <v>3946</v>
      </c>
      <c r="E17" s="40">
        <v>18442</v>
      </c>
      <c r="F17" s="39">
        <v>9332</v>
      </c>
      <c r="G17" s="41">
        <v>38441</v>
      </c>
      <c r="H17" s="31">
        <v>7854</v>
      </c>
      <c r="I17" s="58">
        <v>11788</v>
      </c>
      <c r="J17" s="61">
        <v>11030</v>
      </c>
      <c r="K17" s="62">
        <v>30672</v>
      </c>
      <c r="L17" s="39">
        <v>14446</v>
      </c>
      <c r="M17" s="39">
        <v>21543</v>
      </c>
      <c r="N17" s="41">
        <v>35989</v>
      </c>
      <c r="O17" s="31">
        <v>10209</v>
      </c>
      <c r="P17" s="58">
        <v>21031</v>
      </c>
      <c r="Q17" s="58">
        <v>23311</v>
      </c>
      <c r="R17" s="58">
        <v>19138</v>
      </c>
      <c r="S17" s="61">
        <v>3926</v>
      </c>
      <c r="T17" s="62">
        <v>77615</v>
      </c>
      <c r="U17" s="43">
        <v>13962</v>
      </c>
      <c r="V17" s="40">
        <v>15031</v>
      </c>
      <c r="W17" s="40">
        <v>17893</v>
      </c>
      <c r="X17" s="39">
        <v>29679</v>
      </c>
      <c r="Y17" s="41">
        <v>76565</v>
      </c>
      <c r="Z17" s="63">
        <f>SUM(Z15:Z16)</f>
        <v>259282</v>
      </c>
    </row>
    <row r="18" spans="1:26" s="3" customFormat="1" ht="22.15" customHeight="1" x14ac:dyDescent="0.25">
      <c r="A18" s="104" t="s">
        <v>36</v>
      </c>
      <c r="B18" s="4" t="s">
        <v>52</v>
      </c>
      <c r="C18" s="27">
        <v>3673</v>
      </c>
      <c r="D18" s="27">
        <v>2344</v>
      </c>
      <c r="E18" s="27">
        <v>10357</v>
      </c>
      <c r="F18" s="27">
        <v>4665</v>
      </c>
      <c r="G18" s="42">
        <v>21039</v>
      </c>
      <c r="H18" s="27">
        <v>4874</v>
      </c>
      <c r="I18" s="27">
        <v>6119</v>
      </c>
      <c r="J18" s="27">
        <v>6384</v>
      </c>
      <c r="K18" s="54">
        <v>17377</v>
      </c>
      <c r="L18" s="27">
        <v>7314</v>
      </c>
      <c r="M18" s="27">
        <v>11677</v>
      </c>
      <c r="N18" s="37">
        <v>18991</v>
      </c>
      <c r="O18" s="27">
        <v>6314</v>
      </c>
      <c r="P18" s="27">
        <v>11908</v>
      </c>
      <c r="Q18" s="27">
        <v>11642</v>
      </c>
      <c r="R18" s="27">
        <v>9794</v>
      </c>
      <c r="S18" s="27">
        <v>2256</v>
      </c>
      <c r="T18" s="54">
        <v>41914</v>
      </c>
      <c r="U18" s="64">
        <v>5950</v>
      </c>
      <c r="V18" s="27">
        <v>6487</v>
      </c>
      <c r="W18" s="27">
        <v>9026</v>
      </c>
      <c r="X18" s="27">
        <v>15888</v>
      </c>
      <c r="Y18" s="37">
        <v>37351</v>
      </c>
      <c r="Z18" s="65">
        <f>G18+K18+N18+T18+Y18</f>
        <v>136672</v>
      </c>
    </row>
    <row r="19" spans="1:26" s="3" customFormat="1" ht="22.15" customHeight="1" x14ac:dyDescent="0.25">
      <c r="A19" s="105"/>
      <c r="B19" s="6" t="s">
        <v>53</v>
      </c>
      <c r="C19" s="27">
        <v>3991</v>
      </c>
      <c r="D19" s="27">
        <v>2647</v>
      </c>
      <c r="E19" s="27">
        <v>10703</v>
      </c>
      <c r="F19" s="27">
        <v>4790</v>
      </c>
      <c r="G19" s="38">
        <v>22131</v>
      </c>
      <c r="H19" s="27">
        <v>4928</v>
      </c>
      <c r="I19" s="27">
        <v>6356</v>
      </c>
      <c r="J19" s="27">
        <v>7039</v>
      </c>
      <c r="K19" s="56">
        <v>18323</v>
      </c>
      <c r="L19" s="27">
        <v>7346</v>
      </c>
      <c r="M19" s="27">
        <v>11850</v>
      </c>
      <c r="N19" s="38">
        <v>19196</v>
      </c>
      <c r="O19" s="27">
        <v>6636</v>
      </c>
      <c r="P19" s="27">
        <v>10880</v>
      </c>
      <c r="Q19" s="27">
        <v>11253</v>
      </c>
      <c r="R19" s="27">
        <v>9602</v>
      </c>
      <c r="S19" s="27">
        <v>2274</v>
      </c>
      <c r="T19" s="56">
        <v>40645</v>
      </c>
      <c r="U19" s="64">
        <v>5844</v>
      </c>
      <c r="V19" s="27">
        <v>6211</v>
      </c>
      <c r="W19" s="27">
        <v>9331</v>
      </c>
      <c r="X19" s="27">
        <v>15917</v>
      </c>
      <c r="Y19" s="38">
        <v>37303</v>
      </c>
      <c r="Z19" s="66">
        <f>G19+K19+N19+T19+Y19</f>
        <v>137598</v>
      </c>
    </row>
    <row r="20" spans="1:26" s="3" customFormat="1" ht="22.15" customHeight="1" x14ac:dyDescent="0.25">
      <c r="A20" s="106" t="s">
        <v>37</v>
      </c>
      <c r="B20" s="107"/>
      <c r="C20" s="39">
        <v>7664</v>
      </c>
      <c r="D20" s="40">
        <v>4991</v>
      </c>
      <c r="E20" s="40">
        <v>21060</v>
      </c>
      <c r="F20" s="39">
        <v>9455</v>
      </c>
      <c r="G20" s="41">
        <v>43170</v>
      </c>
      <c r="H20" s="31">
        <v>9802</v>
      </c>
      <c r="I20" s="58">
        <v>12475</v>
      </c>
      <c r="J20" s="61">
        <v>13423</v>
      </c>
      <c r="K20" s="62">
        <v>35700</v>
      </c>
      <c r="L20" s="39">
        <v>14660</v>
      </c>
      <c r="M20" s="39">
        <v>23527</v>
      </c>
      <c r="N20" s="41">
        <v>38187</v>
      </c>
      <c r="O20" s="31">
        <v>12950</v>
      </c>
      <c r="P20" s="58">
        <v>22788</v>
      </c>
      <c r="Q20" s="58">
        <v>22895</v>
      </c>
      <c r="R20" s="58">
        <v>19396</v>
      </c>
      <c r="S20" s="61">
        <v>4530</v>
      </c>
      <c r="T20" s="62">
        <v>82559</v>
      </c>
      <c r="U20" s="43">
        <v>11794</v>
      </c>
      <c r="V20" s="40">
        <v>12698</v>
      </c>
      <c r="W20" s="40">
        <v>18357</v>
      </c>
      <c r="X20" s="39">
        <v>31805</v>
      </c>
      <c r="Y20" s="41">
        <v>74654</v>
      </c>
      <c r="Z20" s="63">
        <f>SUM(Z18:Z19)</f>
        <v>274270</v>
      </c>
    </row>
    <row r="21" spans="1:26" s="3" customFormat="1" ht="22.15" customHeight="1" x14ac:dyDescent="0.25">
      <c r="A21" s="104" t="s">
        <v>38</v>
      </c>
      <c r="B21" s="4" t="s">
        <v>52</v>
      </c>
      <c r="C21" s="27">
        <v>4315</v>
      </c>
      <c r="D21" s="27">
        <v>2937</v>
      </c>
      <c r="E21" s="27">
        <v>11625</v>
      </c>
      <c r="F21" s="27">
        <v>5358</v>
      </c>
      <c r="G21" s="42">
        <v>24235</v>
      </c>
      <c r="H21" s="27">
        <v>5793</v>
      </c>
      <c r="I21" s="27">
        <v>6713</v>
      </c>
      <c r="J21" s="27">
        <v>8083</v>
      </c>
      <c r="K21" s="54">
        <v>20589</v>
      </c>
      <c r="L21" s="27">
        <v>8235</v>
      </c>
      <c r="M21" s="27">
        <v>13433</v>
      </c>
      <c r="N21" s="37">
        <v>21668</v>
      </c>
      <c r="O21" s="27">
        <v>7168</v>
      </c>
      <c r="P21" s="27">
        <v>9602</v>
      </c>
      <c r="Q21" s="27">
        <v>11917</v>
      </c>
      <c r="R21" s="27">
        <v>11610</v>
      </c>
      <c r="S21" s="27">
        <v>2571</v>
      </c>
      <c r="T21" s="54">
        <v>42868</v>
      </c>
      <c r="U21" s="64">
        <v>4947</v>
      </c>
      <c r="V21" s="27">
        <v>5448</v>
      </c>
      <c r="W21" s="27">
        <v>10816</v>
      </c>
      <c r="X21" s="27">
        <v>14769</v>
      </c>
      <c r="Y21" s="37">
        <v>35980</v>
      </c>
      <c r="Z21" s="65">
        <f>G21+K21+N21+T21+Y21</f>
        <v>145340</v>
      </c>
    </row>
    <row r="22" spans="1:26" s="3" customFormat="1" ht="22.15" customHeight="1" x14ac:dyDescent="0.25">
      <c r="A22" s="105"/>
      <c r="B22" s="6" t="s">
        <v>53</v>
      </c>
      <c r="C22" s="27">
        <v>4953</v>
      </c>
      <c r="D22" s="27">
        <v>3288</v>
      </c>
      <c r="E22" s="27">
        <v>12734</v>
      </c>
      <c r="F22" s="27">
        <v>5853</v>
      </c>
      <c r="G22" s="38">
        <v>26828</v>
      </c>
      <c r="H22" s="27">
        <v>6189</v>
      </c>
      <c r="I22" s="27">
        <v>7516</v>
      </c>
      <c r="J22" s="27">
        <v>8820</v>
      </c>
      <c r="K22" s="56">
        <v>22525</v>
      </c>
      <c r="L22" s="27">
        <v>9181</v>
      </c>
      <c r="M22" s="27">
        <v>14485</v>
      </c>
      <c r="N22" s="38">
        <v>23666</v>
      </c>
      <c r="O22" s="27">
        <v>7703</v>
      </c>
      <c r="P22" s="27">
        <v>9822</v>
      </c>
      <c r="Q22" s="27">
        <v>13301</v>
      </c>
      <c r="R22" s="27">
        <v>11714</v>
      </c>
      <c r="S22" s="27">
        <v>3334</v>
      </c>
      <c r="T22" s="56">
        <v>45874</v>
      </c>
      <c r="U22" s="64">
        <v>5996</v>
      </c>
      <c r="V22" s="27">
        <v>5681</v>
      </c>
      <c r="W22" s="27">
        <v>12648</v>
      </c>
      <c r="X22" s="27">
        <v>15670</v>
      </c>
      <c r="Y22" s="38">
        <v>39995</v>
      </c>
      <c r="Z22" s="66">
        <f>G22+K22+N22+T22+Y22</f>
        <v>158888</v>
      </c>
    </row>
    <row r="23" spans="1:26" s="3" customFormat="1" ht="21.75" customHeight="1" x14ac:dyDescent="0.25">
      <c r="A23" s="106" t="s">
        <v>39</v>
      </c>
      <c r="B23" s="107"/>
      <c r="C23" s="39">
        <v>9268</v>
      </c>
      <c r="D23" s="40">
        <v>6225</v>
      </c>
      <c r="E23" s="40">
        <v>24359</v>
      </c>
      <c r="F23" s="39">
        <v>11211</v>
      </c>
      <c r="G23" s="41">
        <v>51063</v>
      </c>
      <c r="H23" s="31">
        <v>11982</v>
      </c>
      <c r="I23" s="58">
        <v>14229</v>
      </c>
      <c r="J23" s="61">
        <v>16903</v>
      </c>
      <c r="K23" s="62">
        <v>43114</v>
      </c>
      <c r="L23" s="39">
        <v>17416</v>
      </c>
      <c r="M23" s="39">
        <v>27918</v>
      </c>
      <c r="N23" s="41">
        <v>45334</v>
      </c>
      <c r="O23" s="31">
        <v>14871</v>
      </c>
      <c r="P23" s="58">
        <v>19424</v>
      </c>
      <c r="Q23" s="58">
        <v>25218</v>
      </c>
      <c r="R23" s="58">
        <v>23324</v>
      </c>
      <c r="S23" s="61">
        <v>5905</v>
      </c>
      <c r="T23" s="62">
        <v>88742</v>
      </c>
      <c r="U23" s="43">
        <v>10943</v>
      </c>
      <c r="V23" s="40">
        <v>11129</v>
      </c>
      <c r="W23" s="40">
        <v>23464</v>
      </c>
      <c r="X23" s="39">
        <v>30439</v>
      </c>
      <c r="Y23" s="41">
        <v>75975</v>
      </c>
      <c r="Z23" s="63">
        <f>SUM(Z21:Z22)</f>
        <v>304228</v>
      </c>
    </row>
    <row r="24" spans="1:26" s="3" customFormat="1" ht="22.15" customHeight="1" x14ac:dyDescent="0.25">
      <c r="A24" s="104" t="s">
        <v>40</v>
      </c>
      <c r="B24" s="4" t="s">
        <v>52</v>
      </c>
      <c r="C24" s="27">
        <v>4370</v>
      </c>
      <c r="D24" s="27">
        <v>3049</v>
      </c>
      <c r="E24" s="27">
        <v>11877</v>
      </c>
      <c r="F24" s="27">
        <v>5788</v>
      </c>
      <c r="G24" s="42">
        <v>25084</v>
      </c>
      <c r="H24" s="27">
        <v>5555</v>
      </c>
      <c r="I24" s="27">
        <v>6876</v>
      </c>
      <c r="J24" s="27">
        <v>8036</v>
      </c>
      <c r="K24" s="54">
        <v>20467</v>
      </c>
      <c r="L24" s="27">
        <v>9147</v>
      </c>
      <c r="M24" s="27">
        <v>14072</v>
      </c>
      <c r="N24" s="37">
        <v>23219</v>
      </c>
      <c r="O24" s="36">
        <v>6764</v>
      </c>
      <c r="P24" s="27">
        <v>8658</v>
      </c>
      <c r="Q24" s="27">
        <v>12266</v>
      </c>
      <c r="R24" s="27">
        <v>11297</v>
      </c>
      <c r="S24" s="27">
        <v>3024</v>
      </c>
      <c r="T24" s="54">
        <v>42009</v>
      </c>
      <c r="U24" s="64">
        <v>5972</v>
      </c>
      <c r="V24" s="27">
        <v>5192</v>
      </c>
      <c r="W24" s="27">
        <v>11348</v>
      </c>
      <c r="X24" s="27">
        <v>13003</v>
      </c>
      <c r="Y24" s="37">
        <v>35515</v>
      </c>
      <c r="Z24" s="65">
        <f>G24+K24+N24+T24+Y24</f>
        <v>146294</v>
      </c>
    </row>
    <row r="25" spans="1:26" s="3" customFormat="1" ht="22.15" customHeight="1" x14ac:dyDescent="0.25">
      <c r="A25" s="105"/>
      <c r="B25" s="6" t="s">
        <v>53</v>
      </c>
      <c r="C25" s="27">
        <v>5012</v>
      </c>
      <c r="D25" s="27">
        <v>3289</v>
      </c>
      <c r="E25" s="27">
        <v>14073</v>
      </c>
      <c r="F25" s="27">
        <v>6730</v>
      </c>
      <c r="G25" s="38">
        <v>29104</v>
      </c>
      <c r="H25" s="27">
        <v>5811</v>
      </c>
      <c r="I25" s="27">
        <v>7981</v>
      </c>
      <c r="J25" s="27">
        <v>8835</v>
      </c>
      <c r="K25" s="56">
        <v>22627</v>
      </c>
      <c r="L25" s="27">
        <v>10793</v>
      </c>
      <c r="M25" s="27">
        <v>15944</v>
      </c>
      <c r="N25" s="38">
        <v>26737</v>
      </c>
      <c r="O25" s="36">
        <v>7645</v>
      </c>
      <c r="P25" s="27">
        <v>10754</v>
      </c>
      <c r="Q25" s="27">
        <v>15689</v>
      </c>
      <c r="R25" s="27">
        <v>12226</v>
      </c>
      <c r="S25" s="27">
        <v>3904</v>
      </c>
      <c r="T25" s="56">
        <v>50218</v>
      </c>
      <c r="U25" s="64">
        <v>7918</v>
      </c>
      <c r="V25" s="27">
        <v>6597</v>
      </c>
      <c r="W25" s="27">
        <v>13396</v>
      </c>
      <c r="X25" s="27">
        <v>16055</v>
      </c>
      <c r="Y25" s="38">
        <v>43966</v>
      </c>
      <c r="Z25" s="66">
        <f>G25+K25+N25+T25+Y25</f>
        <v>172652</v>
      </c>
    </row>
    <row r="26" spans="1:26" s="3" customFormat="1" ht="22.15" customHeight="1" x14ac:dyDescent="0.25">
      <c r="A26" s="106" t="s">
        <v>41</v>
      </c>
      <c r="B26" s="107"/>
      <c r="C26" s="39">
        <v>9382</v>
      </c>
      <c r="D26" s="40">
        <v>6338</v>
      </c>
      <c r="E26" s="40">
        <v>25950</v>
      </c>
      <c r="F26" s="39">
        <v>12518</v>
      </c>
      <c r="G26" s="41">
        <v>54188</v>
      </c>
      <c r="H26" s="31">
        <v>11366</v>
      </c>
      <c r="I26" s="58">
        <v>14857</v>
      </c>
      <c r="J26" s="61">
        <v>16871</v>
      </c>
      <c r="K26" s="62">
        <v>43094</v>
      </c>
      <c r="L26" s="39">
        <v>19940</v>
      </c>
      <c r="M26" s="39">
        <v>30016</v>
      </c>
      <c r="N26" s="41">
        <v>49956</v>
      </c>
      <c r="O26" s="31">
        <v>14409</v>
      </c>
      <c r="P26" s="58">
        <v>19412</v>
      </c>
      <c r="Q26" s="58">
        <v>27955</v>
      </c>
      <c r="R26" s="58">
        <v>23523</v>
      </c>
      <c r="S26" s="61">
        <v>6928</v>
      </c>
      <c r="T26" s="62">
        <v>92227</v>
      </c>
      <c r="U26" s="43">
        <v>13890</v>
      </c>
      <c r="V26" s="40">
        <v>11789</v>
      </c>
      <c r="W26" s="40">
        <v>24744</v>
      </c>
      <c r="X26" s="39">
        <v>29058</v>
      </c>
      <c r="Y26" s="41">
        <v>79481</v>
      </c>
      <c r="Z26" s="63">
        <f>SUM(Z24:Z25)</f>
        <v>318946</v>
      </c>
    </row>
    <row r="27" spans="1:26" s="3" customFormat="1" ht="22.15" customHeight="1" x14ac:dyDescent="0.25">
      <c r="A27" s="104" t="s">
        <v>42</v>
      </c>
      <c r="B27" s="4" t="s">
        <v>52</v>
      </c>
      <c r="C27" s="27">
        <v>5296</v>
      </c>
      <c r="D27" s="27">
        <v>3407</v>
      </c>
      <c r="E27" s="27">
        <v>15206</v>
      </c>
      <c r="F27" s="27">
        <v>7612</v>
      </c>
      <c r="G27" s="42">
        <v>31521</v>
      </c>
      <c r="H27" s="27">
        <v>5790</v>
      </c>
      <c r="I27" s="27">
        <v>8304</v>
      </c>
      <c r="J27" s="27">
        <v>8973</v>
      </c>
      <c r="K27" s="54">
        <v>23067</v>
      </c>
      <c r="L27" s="27">
        <v>13019</v>
      </c>
      <c r="M27" s="27">
        <v>17252</v>
      </c>
      <c r="N27" s="37">
        <v>30271</v>
      </c>
      <c r="O27" s="27">
        <v>8136</v>
      </c>
      <c r="P27" s="27">
        <v>13144</v>
      </c>
      <c r="Q27" s="27">
        <v>17441</v>
      </c>
      <c r="R27" s="27">
        <v>12866</v>
      </c>
      <c r="S27" s="27">
        <v>4020</v>
      </c>
      <c r="T27" s="54">
        <v>55607</v>
      </c>
      <c r="U27" s="64">
        <v>9232</v>
      </c>
      <c r="V27" s="27">
        <v>8264</v>
      </c>
      <c r="W27" s="27">
        <v>13934</v>
      </c>
      <c r="X27" s="27">
        <v>17823</v>
      </c>
      <c r="Y27" s="37">
        <v>49253</v>
      </c>
      <c r="Z27" s="65">
        <f>G27+K27+N27+T27+Y27</f>
        <v>189719</v>
      </c>
    </row>
    <row r="28" spans="1:26" s="3" customFormat="1" ht="22.15" customHeight="1" x14ac:dyDescent="0.25">
      <c r="A28" s="105"/>
      <c r="B28" s="6" t="s">
        <v>53</v>
      </c>
      <c r="C28" s="27">
        <v>6064</v>
      </c>
      <c r="D28" s="27">
        <v>3747</v>
      </c>
      <c r="E28" s="27">
        <v>17809</v>
      </c>
      <c r="F28" s="27">
        <v>8554</v>
      </c>
      <c r="G28" s="38">
        <v>36174</v>
      </c>
      <c r="H28" s="27">
        <v>6160</v>
      </c>
      <c r="I28" s="27">
        <v>9622</v>
      </c>
      <c r="J28" s="27">
        <v>10040</v>
      </c>
      <c r="K28" s="56">
        <v>25822</v>
      </c>
      <c r="L28" s="27">
        <v>14814</v>
      </c>
      <c r="M28" s="27">
        <v>19165</v>
      </c>
      <c r="N28" s="38">
        <v>33979</v>
      </c>
      <c r="O28" s="27">
        <v>9092</v>
      </c>
      <c r="P28" s="27">
        <v>16065</v>
      </c>
      <c r="Q28" s="27">
        <v>19954</v>
      </c>
      <c r="R28" s="27">
        <v>15127</v>
      </c>
      <c r="S28" s="27">
        <v>4422</v>
      </c>
      <c r="T28" s="56">
        <v>64660</v>
      </c>
      <c r="U28" s="64">
        <v>11122</v>
      </c>
      <c r="V28" s="27">
        <v>11095</v>
      </c>
      <c r="W28" s="27">
        <v>15841</v>
      </c>
      <c r="X28" s="27">
        <v>21523</v>
      </c>
      <c r="Y28" s="38">
        <v>59581</v>
      </c>
      <c r="Z28" s="66">
        <f>G28+K28+N28+T28+Y28</f>
        <v>220216</v>
      </c>
    </row>
    <row r="29" spans="1:26" s="3" customFormat="1" ht="22.15" customHeight="1" x14ac:dyDescent="0.25">
      <c r="A29" s="106" t="s">
        <v>43</v>
      </c>
      <c r="B29" s="107"/>
      <c r="C29" s="39">
        <v>11360</v>
      </c>
      <c r="D29" s="40">
        <v>7154</v>
      </c>
      <c r="E29" s="40">
        <v>33015</v>
      </c>
      <c r="F29" s="39">
        <v>16166</v>
      </c>
      <c r="G29" s="41">
        <v>67695</v>
      </c>
      <c r="H29" s="31">
        <v>11950</v>
      </c>
      <c r="I29" s="58">
        <v>17926</v>
      </c>
      <c r="J29" s="61">
        <v>19013</v>
      </c>
      <c r="K29" s="62">
        <v>48889</v>
      </c>
      <c r="L29" s="39">
        <v>27833</v>
      </c>
      <c r="M29" s="39">
        <v>36417</v>
      </c>
      <c r="N29" s="41">
        <v>64250</v>
      </c>
      <c r="O29" s="31">
        <v>17228</v>
      </c>
      <c r="P29" s="58">
        <v>29209</v>
      </c>
      <c r="Q29" s="58">
        <v>37395</v>
      </c>
      <c r="R29" s="58">
        <v>27993</v>
      </c>
      <c r="S29" s="61">
        <v>8442</v>
      </c>
      <c r="T29" s="62">
        <v>120267</v>
      </c>
      <c r="U29" s="43">
        <v>20354</v>
      </c>
      <c r="V29" s="40">
        <v>19359</v>
      </c>
      <c r="W29" s="40">
        <v>29775</v>
      </c>
      <c r="X29" s="39">
        <v>39346</v>
      </c>
      <c r="Y29" s="41">
        <v>108834</v>
      </c>
      <c r="Z29" s="63">
        <f>SUM(Z27:Z28)</f>
        <v>409935</v>
      </c>
    </row>
    <row r="30" spans="1:26" s="3" customFormat="1" ht="22.15" customHeight="1" x14ac:dyDescent="0.25">
      <c r="A30" s="104" t="s">
        <v>44</v>
      </c>
      <c r="B30" s="4" t="s">
        <v>52</v>
      </c>
      <c r="C30" s="27">
        <v>5841</v>
      </c>
      <c r="D30" s="27">
        <v>3471</v>
      </c>
      <c r="E30" s="27">
        <v>17091</v>
      </c>
      <c r="F30" s="27">
        <v>8163</v>
      </c>
      <c r="G30" s="42">
        <v>34566</v>
      </c>
      <c r="H30" s="27">
        <v>5737</v>
      </c>
      <c r="I30" s="27">
        <v>9812</v>
      </c>
      <c r="J30" s="27">
        <v>9437</v>
      </c>
      <c r="K30" s="54">
        <v>24986</v>
      </c>
      <c r="L30" s="27">
        <v>14548</v>
      </c>
      <c r="M30" s="27">
        <v>18338</v>
      </c>
      <c r="N30" s="37">
        <v>32886</v>
      </c>
      <c r="O30" s="27">
        <v>8381</v>
      </c>
      <c r="P30" s="27">
        <v>16363</v>
      </c>
      <c r="Q30" s="27">
        <v>20378</v>
      </c>
      <c r="R30" s="27">
        <v>15106</v>
      </c>
      <c r="S30" s="27">
        <v>4382</v>
      </c>
      <c r="T30" s="54">
        <v>64610</v>
      </c>
      <c r="U30" s="64">
        <v>11627</v>
      </c>
      <c r="V30" s="27">
        <v>11984</v>
      </c>
      <c r="W30" s="27">
        <v>15016</v>
      </c>
      <c r="X30" s="27">
        <v>21826</v>
      </c>
      <c r="Y30" s="37">
        <v>60453</v>
      </c>
      <c r="Z30" s="65">
        <f>G30+K30+N30+T30+Y30</f>
        <v>217501</v>
      </c>
    </row>
    <row r="31" spans="1:26" s="3" customFormat="1" ht="22.15" customHeight="1" x14ac:dyDescent="0.25">
      <c r="A31" s="105"/>
      <c r="B31" s="6" t="s">
        <v>53</v>
      </c>
      <c r="C31" s="27">
        <v>6030</v>
      </c>
      <c r="D31" s="27">
        <v>3944</v>
      </c>
      <c r="E31" s="27">
        <v>18546</v>
      </c>
      <c r="F31" s="27">
        <v>8978</v>
      </c>
      <c r="G31" s="38">
        <v>37498</v>
      </c>
      <c r="H31" s="27">
        <v>5774</v>
      </c>
      <c r="I31" s="27">
        <v>10355</v>
      </c>
      <c r="J31" s="27">
        <v>9685</v>
      </c>
      <c r="K31" s="56">
        <v>25814</v>
      </c>
      <c r="L31" s="27">
        <v>14858</v>
      </c>
      <c r="M31" s="27">
        <v>19119</v>
      </c>
      <c r="N31" s="38">
        <v>33977</v>
      </c>
      <c r="O31" s="27">
        <v>8397</v>
      </c>
      <c r="P31" s="27">
        <v>18083</v>
      </c>
      <c r="Q31" s="27">
        <v>18249</v>
      </c>
      <c r="R31" s="27">
        <v>16006</v>
      </c>
      <c r="S31" s="27">
        <v>4017</v>
      </c>
      <c r="T31" s="56">
        <v>64752</v>
      </c>
      <c r="U31" s="64">
        <v>11605</v>
      </c>
      <c r="V31" s="27">
        <v>13033</v>
      </c>
      <c r="W31" s="27">
        <v>14932</v>
      </c>
      <c r="X31" s="27">
        <v>24060</v>
      </c>
      <c r="Y31" s="38">
        <v>63630</v>
      </c>
      <c r="Z31" s="66">
        <f>G31+K31+N31+T31+Y31</f>
        <v>225671</v>
      </c>
    </row>
    <row r="32" spans="1:26" s="3" customFormat="1" ht="22.15" customHeight="1" x14ac:dyDescent="0.25">
      <c r="A32" s="106" t="s">
        <v>45</v>
      </c>
      <c r="B32" s="107"/>
      <c r="C32" s="39">
        <v>11871</v>
      </c>
      <c r="D32" s="40">
        <v>7415</v>
      </c>
      <c r="E32" s="40">
        <v>35637</v>
      </c>
      <c r="F32" s="39">
        <v>17141</v>
      </c>
      <c r="G32" s="41">
        <v>72064</v>
      </c>
      <c r="H32" s="31">
        <v>11511</v>
      </c>
      <c r="I32" s="58">
        <v>20167</v>
      </c>
      <c r="J32" s="61">
        <v>19122</v>
      </c>
      <c r="K32" s="62">
        <v>50800</v>
      </c>
      <c r="L32" s="39">
        <v>29406</v>
      </c>
      <c r="M32" s="39">
        <v>37457</v>
      </c>
      <c r="N32" s="41">
        <v>66863</v>
      </c>
      <c r="O32" s="31">
        <v>16778</v>
      </c>
      <c r="P32" s="58">
        <v>34446</v>
      </c>
      <c r="Q32" s="58">
        <v>38627</v>
      </c>
      <c r="R32" s="58">
        <v>31112</v>
      </c>
      <c r="S32" s="61">
        <v>8399</v>
      </c>
      <c r="T32" s="62">
        <v>129362</v>
      </c>
      <c r="U32" s="43">
        <v>23232</v>
      </c>
      <c r="V32" s="40">
        <v>25017</v>
      </c>
      <c r="W32" s="40">
        <v>29948</v>
      </c>
      <c r="X32" s="39">
        <v>45886</v>
      </c>
      <c r="Y32" s="41">
        <v>124083</v>
      </c>
      <c r="Z32" s="63">
        <f>SUM(Z30:Z31)</f>
        <v>443172</v>
      </c>
    </row>
    <row r="33" spans="1:28" s="3" customFormat="1" ht="22.15" customHeight="1" x14ac:dyDescent="0.25">
      <c r="A33" s="104" t="s">
        <v>46</v>
      </c>
      <c r="B33" s="4" t="s">
        <v>52</v>
      </c>
      <c r="C33" s="27">
        <v>5096</v>
      </c>
      <c r="D33" s="27">
        <v>3352</v>
      </c>
      <c r="E33" s="27">
        <v>14625</v>
      </c>
      <c r="F33" s="27">
        <v>6998</v>
      </c>
      <c r="G33" s="42">
        <v>30071</v>
      </c>
      <c r="H33" s="27">
        <v>5092</v>
      </c>
      <c r="I33" s="27">
        <v>8719</v>
      </c>
      <c r="J33" s="27">
        <v>7858</v>
      </c>
      <c r="K33" s="54">
        <v>21669</v>
      </c>
      <c r="L33" s="27">
        <v>10802</v>
      </c>
      <c r="M33" s="27">
        <v>15185</v>
      </c>
      <c r="N33" s="37">
        <v>25987</v>
      </c>
      <c r="O33" s="27">
        <v>6492</v>
      </c>
      <c r="P33" s="27">
        <v>14518</v>
      </c>
      <c r="Q33" s="27">
        <v>14875</v>
      </c>
      <c r="R33" s="27">
        <v>12692</v>
      </c>
      <c r="S33" s="27">
        <v>3462</v>
      </c>
      <c r="T33" s="54">
        <v>52039</v>
      </c>
      <c r="U33" s="64">
        <v>9184</v>
      </c>
      <c r="V33" s="27">
        <v>9595</v>
      </c>
      <c r="W33" s="27">
        <v>11018</v>
      </c>
      <c r="X33" s="27">
        <v>18707</v>
      </c>
      <c r="Y33" s="37">
        <v>48504</v>
      </c>
      <c r="Z33" s="65">
        <f>G33+K33+N33+T33+Y33</f>
        <v>178270</v>
      </c>
    </row>
    <row r="34" spans="1:28" s="3" customFormat="1" ht="22.15" customHeight="1" x14ac:dyDescent="0.25">
      <c r="A34" s="105"/>
      <c r="B34" s="6" t="s">
        <v>53</v>
      </c>
      <c r="C34" s="27">
        <v>5404</v>
      </c>
      <c r="D34" s="27">
        <v>3628</v>
      </c>
      <c r="E34" s="27">
        <v>15700</v>
      </c>
      <c r="F34" s="27">
        <v>7354</v>
      </c>
      <c r="G34" s="38">
        <v>32086</v>
      </c>
      <c r="H34" s="27">
        <v>5277</v>
      </c>
      <c r="I34" s="27">
        <v>9132</v>
      </c>
      <c r="J34" s="27">
        <v>8823</v>
      </c>
      <c r="K34" s="56">
        <v>23232</v>
      </c>
      <c r="L34" s="27">
        <v>11579</v>
      </c>
      <c r="M34" s="27">
        <v>17102</v>
      </c>
      <c r="N34" s="38">
        <v>28681</v>
      </c>
      <c r="O34" s="27">
        <v>6707</v>
      </c>
      <c r="P34" s="27">
        <v>15631</v>
      </c>
      <c r="Q34" s="27">
        <v>12939</v>
      </c>
      <c r="R34" s="27">
        <v>13891</v>
      </c>
      <c r="S34" s="27">
        <v>3108</v>
      </c>
      <c r="T34" s="56">
        <v>52276</v>
      </c>
      <c r="U34" s="64">
        <v>8224</v>
      </c>
      <c r="V34" s="27">
        <v>9463</v>
      </c>
      <c r="W34" s="27">
        <v>10538</v>
      </c>
      <c r="X34" s="27">
        <v>20355</v>
      </c>
      <c r="Y34" s="38">
        <v>48580</v>
      </c>
      <c r="Z34" s="66">
        <f>G34+K34+N34+T34+Y34</f>
        <v>184855</v>
      </c>
    </row>
    <row r="35" spans="1:28" s="3" customFormat="1" ht="22.15" customHeight="1" x14ac:dyDescent="0.25">
      <c r="A35" s="106" t="s">
        <v>47</v>
      </c>
      <c r="B35" s="107"/>
      <c r="C35" s="39">
        <v>10500</v>
      </c>
      <c r="D35" s="40">
        <v>6980</v>
      </c>
      <c r="E35" s="40">
        <v>30325</v>
      </c>
      <c r="F35" s="39">
        <v>14352</v>
      </c>
      <c r="G35" s="41">
        <v>62157</v>
      </c>
      <c r="H35" s="31">
        <v>10369</v>
      </c>
      <c r="I35" s="58">
        <v>17851</v>
      </c>
      <c r="J35" s="61">
        <v>16681</v>
      </c>
      <c r="K35" s="62">
        <v>44901</v>
      </c>
      <c r="L35" s="39">
        <v>22381</v>
      </c>
      <c r="M35" s="39">
        <v>32287</v>
      </c>
      <c r="N35" s="41">
        <v>54668</v>
      </c>
      <c r="O35" s="31">
        <v>13199</v>
      </c>
      <c r="P35" s="58">
        <v>30149</v>
      </c>
      <c r="Q35" s="58">
        <v>27814</v>
      </c>
      <c r="R35" s="58">
        <v>26583</v>
      </c>
      <c r="S35" s="61">
        <v>6570</v>
      </c>
      <c r="T35" s="62">
        <v>104315</v>
      </c>
      <c r="U35" s="43">
        <v>17408</v>
      </c>
      <c r="V35" s="40">
        <v>19058</v>
      </c>
      <c r="W35" s="40">
        <v>21556</v>
      </c>
      <c r="X35" s="39">
        <v>39062</v>
      </c>
      <c r="Y35" s="41">
        <v>97084</v>
      </c>
      <c r="Z35" s="63">
        <f>SUM(Z33:Z34)</f>
        <v>363125</v>
      </c>
    </row>
    <row r="36" spans="1:28" s="3" customFormat="1" ht="22.15" customHeight="1" x14ac:dyDescent="0.25">
      <c r="A36" s="104" t="s">
        <v>48</v>
      </c>
      <c r="B36" s="4" t="s">
        <v>52</v>
      </c>
      <c r="C36" s="27">
        <v>4602</v>
      </c>
      <c r="D36" s="27">
        <v>3401</v>
      </c>
      <c r="E36" s="27">
        <v>13314</v>
      </c>
      <c r="F36" s="27">
        <v>5893</v>
      </c>
      <c r="G36" s="42">
        <v>27210</v>
      </c>
      <c r="H36" s="27">
        <v>4741</v>
      </c>
      <c r="I36" s="27">
        <v>7220</v>
      </c>
      <c r="J36" s="27">
        <v>7574</v>
      </c>
      <c r="K36" s="54">
        <v>19535</v>
      </c>
      <c r="L36" s="27">
        <v>8664</v>
      </c>
      <c r="M36" s="27">
        <v>13644</v>
      </c>
      <c r="N36" s="37">
        <v>22308</v>
      </c>
      <c r="O36" s="27">
        <v>5308</v>
      </c>
      <c r="P36" s="27">
        <v>11649</v>
      </c>
      <c r="Q36" s="27">
        <v>9988</v>
      </c>
      <c r="R36" s="27">
        <v>10770</v>
      </c>
      <c r="S36" s="27">
        <v>2738</v>
      </c>
      <c r="T36" s="54">
        <v>40453</v>
      </c>
      <c r="U36" s="64">
        <v>6180</v>
      </c>
      <c r="V36" s="27">
        <v>6648</v>
      </c>
      <c r="W36" s="27">
        <v>8030</v>
      </c>
      <c r="X36" s="27">
        <v>15477</v>
      </c>
      <c r="Y36" s="37">
        <v>36335</v>
      </c>
      <c r="Z36" s="65">
        <f>G36+K36+N36+T36+Y36</f>
        <v>145841</v>
      </c>
    </row>
    <row r="37" spans="1:28" s="3" customFormat="1" ht="22.15" customHeight="1" x14ac:dyDescent="0.25">
      <c r="A37" s="105"/>
      <c r="B37" s="6" t="s">
        <v>53</v>
      </c>
      <c r="C37" s="27">
        <v>4460</v>
      </c>
      <c r="D37" s="27">
        <v>3596</v>
      </c>
      <c r="E37" s="27">
        <v>14044</v>
      </c>
      <c r="F37" s="27">
        <v>6064</v>
      </c>
      <c r="G37" s="38">
        <v>28164</v>
      </c>
      <c r="H37" s="27">
        <v>4863</v>
      </c>
      <c r="I37" s="27">
        <v>7228</v>
      </c>
      <c r="J37" s="27">
        <v>8330</v>
      </c>
      <c r="K37" s="56">
        <v>20421</v>
      </c>
      <c r="L37" s="27">
        <v>9440</v>
      </c>
      <c r="M37" s="27">
        <v>15410</v>
      </c>
      <c r="N37" s="38">
        <v>24850</v>
      </c>
      <c r="O37" s="27">
        <v>5432</v>
      </c>
      <c r="P37" s="27">
        <v>10215</v>
      </c>
      <c r="Q37" s="27">
        <v>8206</v>
      </c>
      <c r="R37" s="27">
        <v>12329</v>
      </c>
      <c r="S37" s="27">
        <v>2189</v>
      </c>
      <c r="T37" s="56">
        <v>38371</v>
      </c>
      <c r="U37" s="64">
        <v>4731</v>
      </c>
      <c r="V37" s="27">
        <v>5535</v>
      </c>
      <c r="W37" s="27">
        <v>7482</v>
      </c>
      <c r="X37" s="27">
        <v>15306</v>
      </c>
      <c r="Y37" s="38">
        <v>33054</v>
      </c>
      <c r="Z37" s="66">
        <f>G37+K37+N37+T37+Y37</f>
        <v>144860</v>
      </c>
    </row>
    <row r="38" spans="1:28" s="3" customFormat="1" ht="22.15" customHeight="1" x14ac:dyDescent="0.25">
      <c r="A38" s="106" t="s">
        <v>49</v>
      </c>
      <c r="B38" s="107"/>
      <c r="C38" s="39">
        <v>9062</v>
      </c>
      <c r="D38" s="40">
        <v>6997</v>
      </c>
      <c r="E38" s="40">
        <v>27358</v>
      </c>
      <c r="F38" s="39">
        <v>11957</v>
      </c>
      <c r="G38" s="41">
        <v>55374</v>
      </c>
      <c r="H38" s="31">
        <v>9604</v>
      </c>
      <c r="I38" s="58">
        <v>14448</v>
      </c>
      <c r="J38" s="61">
        <v>15904</v>
      </c>
      <c r="K38" s="62">
        <v>39956</v>
      </c>
      <c r="L38" s="39">
        <v>18104</v>
      </c>
      <c r="M38" s="39">
        <v>29054</v>
      </c>
      <c r="N38" s="41">
        <v>47158</v>
      </c>
      <c r="O38" s="31">
        <v>10740</v>
      </c>
      <c r="P38" s="58">
        <v>21864</v>
      </c>
      <c r="Q38" s="58">
        <v>18194</v>
      </c>
      <c r="R38" s="58">
        <v>23099</v>
      </c>
      <c r="S38" s="61">
        <v>4927</v>
      </c>
      <c r="T38" s="62">
        <v>78824</v>
      </c>
      <c r="U38" s="43">
        <v>10911</v>
      </c>
      <c r="V38" s="40">
        <v>12183</v>
      </c>
      <c r="W38" s="40">
        <v>15512</v>
      </c>
      <c r="X38" s="39">
        <v>30783</v>
      </c>
      <c r="Y38" s="41">
        <v>69389</v>
      </c>
      <c r="Z38" s="63">
        <f>SUM(Z36:Z37)</f>
        <v>290701</v>
      </c>
    </row>
    <row r="39" spans="1:28" s="3" customFormat="1" ht="22.15" customHeight="1" x14ac:dyDescent="0.25">
      <c r="A39" s="104" t="s">
        <v>50</v>
      </c>
      <c r="B39" s="4" t="s">
        <v>52</v>
      </c>
      <c r="C39" s="27">
        <v>7284</v>
      </c>
      <c r="D39" s="27">
        <v>6320</v>
      </c>
      <c r="E39" s="27">
        <v>21976</v>
      </c>
      <c r="F39" s="27">
        <v>10048</v>
      </c>
      <c r="G39" s="42">
        <v>45628</v>
      </c>
      <c r="H39" s="27">
        <v>9123</v>
      </c>
      <c r="I39" s="27">
        <v>14671</v>
      </c>
      <c r="J39" s="27">
        <v>14832</v>
      </c>
      <c r="K39" s="54">
        <v>38626</v>
      </c>
      <c r="L39" s="27">
        <v>18891</v>
      </c>
      <c r="M39" s="27">
        <v>29965</v>
      </c>
      <c r="N39" s="37">
        <v>48856</v>
      </c>
      <c r="O39" s="27">
        <v>9098</v>
      </c>
      <c r="P39" s="27">
        <v>13780</v>
      </c>
      <c r="Q39" s="27">
        <v>13876</v>
      </c>
      <c r="R39" s="27">
        <v>21420</v>
      </c>
      <c r="S39" s="27">
        <v>3625</v>
      </c>
      <c r="T39" s="54">
        <v>61799</v>
      </c>
      <c r="U39" s="64">
        <v>8411</v>
      </c>
      <c r="V39" s="27">
        <v>8213</v>
      </c>
      <c r="W39" s="27">
        <v>11002</v>
      </c>
      <c r="X39" s="27">
        <v>21425</v>
      </c>
      <c r="Y39" s="37">
        <v>49051</v>
      </c>
      <c r="Z39" s="65">
        <f>G39+K39+N39+T39+Y39</f>
        <v>243960</v>
      </c>
      <c r="AA39" s="7"/>
    </row>
    <row r="40" spans="1:28" s="3" customFormat="1" ht="24.6" customHeight="1" x14ac:dyDescent="0.25">
      <c r="A40" s="105"/>
      <c r="B40" s="6" t="s">
        <v>53</v>
      </c>
      <c r="C40" s="27">
        <v>7697</v>
      </c>
      <c r="D40" s="27">
        <v>6921</v>
      </c>
      <c r="E40" s="27">
        <v>25526</v>
      </c>
      <c r="F40" s="27">
        <v>11697</v>
      </c>
      <c r="G40" s="38">
        <v>51841</v>
      </c>
      <c r="H40" s="27">
        <v>9427</v>
      </c>
      <c r="I40" s="27">
        <v>16062</v>
      </c>
      <c r="J40" s="27">
        <v>16880</v>
      </c>
      <c r="K40" s="56">
        <v>42369</v>
      </c>
      <c r="L40" s="27">
        <v>24512</v>
      </c>
      <c r="M40" s="27">
        <v>32693</v>
      </c>
      <c r="N40" s="38">
        <v>57205</v>
      </c>
      <c r="O40" s="27">
        <v>9346</v>
      </c>
      <c r="P40" s="27">
        <v>11780</v>
      </c>
      <c r="Q40" s="27">
        <v>12926</v>
      </c>
      <c r="R40" s="27">
        <v>22073</v>
      </c>
      <c r="S40" s="27">
        <v>3533</v>
      </c>
      <c r="T40" s="56">
        <v>59658</v>
      </c>
      <c r="U40" s="64">
        <v>8637</v>
      </c>
      <c r="V40" s="27">
        <v>8374</v>
      </c>
      <c r="W40" s="27">
        <v>11616</v>
      </c>
      <c r="X40" s="27">
        <v>21295</v>
      </c>
      <c r="Y40" s="38">
        <v>49922</v>
      </c>
      <c r="Z40" s="66">
        <f>G40+K40+N40+T40+Y40</f>
        <v>260995</v>
      </c>
      <c r="AA40" s="7"/>
    </row>
    <row r="41" spans="1:28" s="3" customFormat="1" ht="22.15" customHeight="1" x14ac:dyDescent="0.25">
      <c r="A41" s="106" t="s">
        <v>51</v>
      </c>
      <c r="B41" s="107"/>
      <c r="C41" s="43">
        <v>14981</v>
      </c>
      <c r="D41" s="40">
        <v>13241</v>
      </c>
      <c r="E41" s="40">
        <v>47502</v>
      </c>
      <c r="F41" s="39">
        <v>21745</v>
      </c>
      <c r="G41" s="44">
        <v>97469</v>
      </c>
      <c r="H41" s="32">
        <v>18550</v>
      </c>
      <c r="I41" s="58">
        <v>30733</v>
      </c>
      <c r="J41" s="72">
        <v>31712</v>
      </c>
      <c r="K41" s="62">
        <v>80995</v>
      </c>
      <c r="L41" s="39">
        <v>43403</v>
      </c>
      <c r="M41" s="39">
        <v>62658</v>
      </c>
      <c r="N41" s="41">
        <v>106061</v>
      </c>
      <c r="O41" s="73">
        <v>18444</v>
      </c>
      <c r="P41" s="58">
        <v>25560</v>
      </c>
      <c r="Q41" s="58">
        <v>26802</v>
      </c>
      <c r="R41" s="58">
        <v>43493</v>
      </c>
      <c r="S41" s="72">
        <v>7158</v>
      </c>
      <c r="T41" s="62">
        <v>121457</v>
      </c>
      <c r="U41" s="43">
        <v>17048</v>
      </c>
      <c r="V41" s="40">
        <v>16587</v>
      </c>
      <c r="W41" s="40">
        <v>22618</v>
      </c>
      <c r="X41" s="39">
        <v>42720</v>
      </c>
      <c r="Y41" s="41">
        <v>98973</v>
      </c>
      <c r="Z41" s="63">
        <f>SUM(Z39:Z40)</f>
        <v>504955</v>
      </c>
      <c r="AA41" s="7"/>
      <c r="AB41" s="7"/>
    </row>
    <row r="42" spans="1:28" s="3" customFormat="1" ht="22.15" customHeight="1" x14ac:dyDescent="0.25">
      <c r="A42" s="108" t="s">
        <v>13</v>
      </c>
      <c r="B42" s="8" t="s">
        <v>52</v>
      </c>
      <c r="C42" s="33">
        <f>C6+C9+C12+C15+C18+C21+C24+C27+C30+C33+C36+C39</f>
        <v>50453</v>
      </c>
      <c r="D42" s="45">
        <f t="shared" ref="C42:F43" si="0">D6+D9+D12+D15+D18+D21+D24+D27+D30+D33+D36+D39</f>
        <v>33895</v>
      </c>
      <c r="E42" s="45">
        <f t="shared" si="0"/>
        <v>146427</v>
      </c>
      <c r="F42" s="46">
        <f t="shared" si="0"/>
        <v>68941</v>
      </c>
      <c r="G42" s="42">
        <f>SUM(C42:F42)</f>
        <v>299716</v>
      </c>
      <c r="H42" s="33">
        <f t="shared" ref="H42:J43" si="1">H6+H9+H12+H15+H18+H21+H24+H27+H30+H33+H36+H39</f>
        <v>59138</v>
      </c>
      <c r="I42" s="49">
        <f t="shared" si="1"/>
        <v>89049</v>
      </c>
      <c r="J42" s="74">
        <f t="shared" si="1"/>
        <v>90015</v>
      </c>
      <c r="K42" s="54">
        <f>SUM(H42:J42)</f>
        <v>238202</v>
      </c>
      <c r="L42" s="46">
        <f>L6+L9+L12+L15+L18+L21+L24+L27+L30+L33+L36+L39</f>
        <v>119201</v>
      </c>
      <c r="M42" s="46">
        <f>M6+M9+M12+M15+M18+M21+M24+M27+M30+M33+M36+M39</f>
        <v>175305</v>
      </c>
      <c r="N42" s="37">
        <f>SUM(L42:M42)</f>
        <v>294506</v>
      </c>
      <c r="O42" s="46">
        <f t="shared" ref="O42:S43" si="2">O6+O9+O12+O15+O18+O21+O24+O27+O30+O33+O36+O39</f>
        <v>75245</v>
      </c>
      <c r="P42" s="46">
        <f t="shared" si="2"/>
        <v>135436</v>
      </c>
      <c r="Q42" s="46">
        <f t="shared" si="2"/>
        <v>158569</v>
      </c>
      <c r="R42" s="46">
        <f t="shared" si="2"/>
        <v>140087</v>
      </c>
      <c r="S42" s="46">
        <f t="shared" si="2"/>
        <v>34560</v>
      </c>
      <c r="T42" s="54">
        <f>SUM(O42:S42)</f>
        <v>543897</v>
      </c>
      <c r="U42" s="46">
        <f t="shared" ref="U42:Z43" si="3">U6+U9+U12+U15+U18+U21+U24+U27+U30+U33+U36+U39</f>
        <v>87629</v>
      </c>
      <c r="V42" s="46">
        <f t="shared" si="3"/>
        <v>87260</v>
      </c>
      <c r="W42" s="46">
        <f t="shared" si="3"/>
        <v>122466</v>
      </c>
      <c r="X42" s="46">
        <f t="shared" si="3"/>
        <v>187972</v>
      </c>
      <c r="Y42" s="37">
        <f t="shared" si="3"/>
        <v>485327</v>
      </c>
      <c r="Z42" s="75">
        <f t="shared" si="3"/>
        <v>1861648</v>
      </c>
      <c r="AA42" s="7"/>
    </row>
    <row r="43" spans="1:28" s="3" customFormat="1" ht="22.15" customHeight="1" thickBot="1" x14ac:dyDescent="0.3">
      <c r="A43" s="109"/>
      <c r="B43" s="9" t="s">
        <v>54</v>
      </c>
      <c r="C43" s="47">
        <f t="shared" si="0"/>
        <v>53633</v>
      </c>
      <c r="D43" s="48">
        <f t="shared" si="0"/>
        <v>36763</v>
      </c>
      <c r="E43" s="48">
        <f t="shared" si="0"/>
        <v>158804</v>
      </c>
      <c r="F43" s="49">
        <f t="shared" si="0"/>
        <v>74357</v>
      </c>
      <c r="G43" s="42">
        <f>SUM(C43:F43)</f>
        <v>323557</v>
      </c>
      <c r="H43" s="34">
        <f t="shared" si="1"/>
        <v>60377</v>
      </c>
      <c r="I43" s="48">
        <f t="shared" si="1"/>
        <v>93970</v>
      </c>
      <c r="J43" s="76">
        <f t="shared" si="1"/>
        <v>96902</v>
      </c>
      <c r="K43" s="56">
        <f>SUM(H43:J43)</f>
        <v>251249</v>
      </c>
      <c r="L43" s="49">
        <f>L7+L10+L13+L16+L19+L22+L25+L28+L31+L34+L37+L40</f>
        <v>129505</v>
      </c>
      <c r="M43" s="49">
        <f>M7+M10+M13+M16+M19+M22+M25+M28+M31+M34+M37+M40</f>
        <v>184647</v>
      </c>
      <c r="N43" s="38">
        <f>SUM(L43:M43)</f>
        <v>314152</v>
      </c>
      <c r="O43" s="49">
        <f t="shared" si="2"/>
        <v>77887</v>
      </c>
      <c r="P43" s="49">
        <f t="shared" si="2"/>
        <v>136403</v>
      </c>
      <c r="Q43" s="49">
        <f t="shared" si="2"/>
        <v>155831</v>
      </c>
      <c r="R43" s="49">
        <f t="shared" si="2"/>
        <v>145865</v>
      </c>
      <c r="S43" s="49">
        <f t="shared" si="2"/>
        <v>34818</v>
      </c>
      <c r="T43" s="56">
        <f>SUM(O43:S43)</f>
        <v>550804</v>
      </c>
      <c r="U43" s="49">
        <f t="shared" si="3"/>
        <v>88746</v>
      </c>
      <c r="V43" s="49">
        <f t="shared" si="3"/>
        <v>90082</v>
      </c>
      <c r="W43" s="49">
        <f t="shared" si="3"/>
        <v>127196</v>
      </c>
      <c r="X43" s="49">
        <f t="shared" si="3"/>
        <v>197635</v>
      </c>
      <c r="Y43" s="38">
        <f t="shared" si="3"/>
        <v>503659</v>
      </c>
      <c r="Z43" s="77">
        <f t="shared" si="3"/>
        <v>1943421</v>
      </c>
      <c r="AA43" s="7"/>
    </row>
    <row r="44" spans="1:28" s="3" customFormat="1" ht="36.6" customHeight="1" thickBot="1" x14ac:dyDescent="0.3">
      <c r="A44" s="110" t="s">
        <v>8</v>
      </c>
      <c r="B44" s="111"/>
      <c r="C44" s="50">
        <f t="shared" ref="C44:M44" si="4">SUM(C42:C43)</f>
        <v>104086</v>
      </c>
      <c r="D44" s="51">
        <f t="shared" si="4"/>
        <v>70658</v>
      </c>
      <c r="E44" s="51">
        <f t="shared" si="4"/>
        <v>305231</v>
      </c>
      <c r="F44" s="51">
        <f t="shared" si="4"/>
        <v>143298</v>
      </c>
      <c r="G44" s="52">
        <f t="shared" si="4"/>
        <v>623273</v>
      </c>
      <c r="H44" s="35">
        <f t="shared" si="4"/>
        <v>119515</v>
      </c>
      <c r="I44" s="78">
        <f t="shared" si="4"/>
        <v>183019</v>
      </c>
      <c r="J44" s="79">
        <f t="shared" si="4"/>
        <v>186917</v>
      </c>
      <c r="K44" s="80">
        <f t="shared" si="4"/>
        <v>489451</v>
      </c>
      <c r="L44" s="81">
        <f t="shared" si="4"/>
        <v>248706</v>
      </c>
      <c r="M44" s="82">
        <f t="shared" si="4"/>
        <v>359952</v>
      </c>
      <c r="N44" s="83">
        <f>SUM(L44:M44)</f>
        <v>608658</v>
      </c>
      <c r="O44" s="84">
        <f>SUM(O42:O43)</f>
        <v>153132</v>
      </c>
      <c r="P44" s="78">
        <f>SUM(P42:P43)</f>
        <v>271839</v>
      </c>
      <c r="Q44" s="78">
        <f>SUM(Q42:Q43)</f>
        <v>314400</v>
      </c>
      <c r="R44" s="78">
        <f>SUM(R42:R43)</f>
        <v>285952</v>
      </c>
      <c r="S44" s="85">
        <f>SUM(S42:S43)</f>
        <v>69378</v>
      </c>
      <c r="T44" s="80">
        <f>SUM(O44:S44)</f>
        <v>1094701</v>
      </c>
      <c r="U44" s="86">
        <f>SUM(U42:U43)</f>
        <v>176375</v>
      </c>
      <c r="V44" s="51">
        <f>SUM(V42:V43)</f>
        <v>177342</v>
      </c>
      <c r="W44" s="51">
        <f>SUM(W42:W43)</f>
        <v>249662</v>
      </c>
      <c r="X44" s="87">
        <f>SUM(X42:X43)</f>
        <v>385607</v>
      </c>
      <c r="Y44" s="83">
        <f>SUM(U44:X44)</f>
        <v>988986</v>
      </c>
      <c r="Z44" s="88">
        <f>SUM(Z42:Z43)</f>
        <v>3805069</v>
      </c>
      <c r="AB44" s="7"/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6:A7"/>
    <mergeCell ref="A8:B8"/>
    <mergeCell ref="A9:A10"/>
    <mergeCell ref="A11:B11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</mergeCells>
  <phoneticPr fontId="2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2014-06-05T11:24:15Z</cp:lastPrinted>
  <dcterms:created xsi:type="dcterms:W3CDTF">2012-06-20T09:10:38Z</dcterms:created>
  <dcterms:modified xsi:type="dcterms:W3CDTF">2017-07-31T08:34:56Z</dcterms:modified>
</cp:coreProperties>
</file>