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0" yWindow="600" windowWidth="24975" windowHeight="121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X43" i="1" l="1"/>
  <c r="W43" i="1"/>
  <c r="V43" i="1"/>
  <c r="V44" i="1"/>
  <c r="U43" i="1"/>
  <c r="X42" i="1"/>
  <c r="X44" i="1"/>
  <c r="W42" i="1"/>
  <c r="W44" i="1"/>
  <c r="V42" i="1"/>
  <c r="U42" i="1"/>
  <c r="S43" i="1"/>
  <c r="R43" i="1"/>
  <c r="Q43" i="1"/>
  <c r="Q44" i="1"/>
  <c r="P43" i="1"/>
  <c r="O43" i="1"/>
  <c r="S42" i="1"/>
  <c r="S44" i="1"/>
  <c r="R42" i="1"/>
  <c r="Q42" i="1"/>
  <c r="P42" i="1"/>
  <c r="T42" i="1"/>
  <c r="O42" i="1"/>
  <c r="O44" i="1"/>
  <c r="M43" i="1"/>
  <c r="L43" i="1"/>
  <c r="M42" i="1"/>
  <c r="M44" i="1"/>
  <c r="L42" i="1"/>
  <c r="J43" i="1"/>
  <c r="I43" i="1"/>
  <c r="K43" i="1"/>
  <c r="H43" i="1"/>
  <c r="J42" i="1"/>
  <c r="I42" i="1"/>
  <c r="H42" i="1"/>
  <c r="F43" i="1"/>
  <c r="E43" i="1"/>
  <c r="D43" i="1"/>
  <c r="F42" i="1"/>
  <c r="E42" i="1"/>
  <c r="G42" i="1"/>
  <c r="E44" i="1"/>
  <c r="D42" i="1"/>
  <c r="C43" i="1"/>
  <c r="C42" i="1"/>
  <c r="C44" i="1"/>
  <c r="Y28" i="1"/>
  <c r="T6" i="1"/>
  <c r="T8" i="1"/>
  <c r="Y6" i="1"/>
  <c r="Y8" i="1"/>
  <c r="Y39" i="1"/>
  <c r="Y40" i="1"/>
  <c r="Y41" i="1"/>
  <c r="Y37" i="1"/>
  <c r="Y38" i="1"/>
  <c r="Y36" i="1"/>
  <c r="Y34" i="1"/>
  <c r="Y33" i="1"/>
  <c r="Y31" i="1"/>
  <c r="Y30" i="1"/>
  <c r="Y27" i="1"/>
  <c r="Y29" i="1"/>
  <c r="Y25" i="1"/>
  <c r="Y24" i="1"/>
  <c r="Y22" i="1"/>
  <c r="Y21" i="1"/>
  <c r="Y23" i="1"/>
  <c r="Y19" i="1"/>
  <c r="Y18" i="1"/>
  <c r="Y20" i="1"/>
  <c r="Y16" i="1"/>
  <c r="Y15" i="1"/>
  <c r="Y13" i="1"/>
  <c r="Y12" i="1"/>
  <c r="Z12" i="1"/>
  <c r="Y10" i="1"/>
  <c r="Y9" i="1"/>
  <c r="Y7" i="1"/>
  <c r="T40" i="1"/>
  <c r="T39" i="1"/>
  <c r="T41" i="1"/>
  <c r="T37" i="1"/>
  <c r="T36" i="1"/>
  <c r="T38" i="1"/>
  <c r="T34" i="1"/>
  <c r="T33" i="1"/>
  <c r="T31" i="1"/>
  <c r="Z31" i="1"/>
  <c r="T30" i="1"/>
  <c r="T32" i="1"/>
  <c r="T28" i="1"/>
  <c r="T27" i="1"/>
  <c r="T29" i="1"/>
  <c r="T25" i="1"/>
  <c r="T24" i="1"/>
  <c r="T22" i="1"/>
  <c r="T21" i="1"/>
  <c r="T19" i="1"/>
  <c r="T18" i="1"/>
  <c r="T16" i="1"/>
  <c r="T15" i="1"/>
  <c r="T13" i="1"/>
  <c r="T12" i="1"/>
  <c r="T10" i="1"/>
  <c r="T9" i="1"/>
  <c r="T7" i="1"/>
  <c r="N40" i="1"/>
  <c r="N39" i="1"/>
  <c r="N41" i="1"/>
  <c r="N37" i="1"/>
  <c r="N36" i="1"/>
  <c r="N34" i="1"/>
  <c r="N33" i="1"/>
  <c r="N31" i="1"/>
  <c r="N30" i="1"/>
  <c r="N32" i="1"/>
  <c r="N28" i="1"/>
  <c r="N27" i="1"/>
  <c r="N25" i="1"/>
  <c r="N26" i="1"/>
  <c r="N24" i="1"/>
  <c r="N22" i="1"/>
  <c r="N21" i="1"/>
  <c r="N23" i="1"/>
  <c r="N19" i="1"/>
  <c r="N18" i="1"/>
  <c r="N16" i="1"/>
  <c r="N15" i="1"/>
  <c r="N17" i="1"/>
  <c r="N13" i="1"/>
  <c r="Z13" i="1"/>
  <c r="N12" i="1"/>
  <c r="N10" i="1"/>
  <c r="N9" i="1"/>
  <c r="N7" i="1"/>
  <c r="N6" i="1"/>
  <c r="N8" i="1"/>
  <c r="K40" i="1"/>
  <c r="K39" i="1"/>
  <c r="K41" i="1"/>
  <c r="K37" i="1"/>
  <c r="K36" i="1"/>
  <c r="K34" i="1"/>
  <c r="K33" i="1"/>
  <c r="K35" i="1"/>
  <c r="K31" i="1"/>
  <c r="K32" i="1"/>
  <c r="K30" i="1"/>
  <c r="K28" i="1"/>
  <c r="K27" i="1"/>
  <c r="K25" i="1"/>
  <c r="Z25" i="1"/>
  <c r="K24" i="1"/>
  <c r="Z24" i="1"/>
  <c r="K22" i="1"/>
  <c r="K21" i="1"/>
  <c r="K23" i="1"/>
  <c r="K19" i="1"/>
  <c r="K18" i="1"/>
  <c r="K16" i="1"/>
  <c r="K15" i="1"/>
  <c r="K13" i="1"/>
  <c r="K12" i="1"/>
  <c r="K10" i="1"/>
  <c r="K9" i="1"/>
  <c r="K11" i="1"/>
  <c r="K7" i="1"/>
  <c r="K6" i="1"/>
  <c r="G34" i="1"/>
  <c r="G16" i="1"/>
  <c r="G13" i="1"/>
  <c r="G40" i="1"/>
  <c r="G39" i="1"/>
  <c r="G37" i="1"/>
  <c r="G36" i="1"/>
  <c r="G33" i="1"/>
  <c r="G31" i="1"/>
  <c r="G30" i="1"/>
  <c r="G28" i="1"/>
  <c r="G29" i="1"/>
  <c r="G27" i="1"/>
  <c r="G25" i="1"/>
  <c r="G24" i="1"/>
  <c r="G22" i="1"/>
  <c r="G21" i="1"/>
  <c r="G19" i="1"/>
  <c r="G18" i="1"/>
  <c r="G15" i="1"/>
  <c r="G12" i="1"/>
  <c r="G10" i="1"/>
  <c r="G9" i="1"/>
  <c r="G7" i="1"/>
  <c r="G6" i="1"/>
  <c r="F44" i="1"/>
  <c r="H44" i="1"/>
  <c r="G35" i="1"/>
  <c r="G23" i="1"/>
  <c r="Y11" i="1"/>
  <c r="T35" i="1"/>
  <c r="N38" i="1"/>
  <c r="K29" i="1"/>
  <c r="G20" i="1"/>
  <c r="G14" i="1"/>
  <c r="Y35" i="1"/>
  <c r="Y32" i="1"/>
  <c r="Y26" i="1"/>
  <c r="Z27" i="1"/>
  <c r="T20" i="1"/>
  <c r="Z10" i="1"/>
  <c r="T11" i="1"/>
  <c r="Z36" i="1"/>
  <c r="Z37" i="1"/>
  <c r="Z38" i="1"/>
  <c r="R44" i="1"/>
  <c r="T14" i="1"/>
  <c r="T43" i="1"/>
  <c r="Z28" i="1"/>
  <c r="T17" i="1"/>
  <c r="T26" i="1"/>
  <c r="T23" i="1"/>
  <c r="P44" i="1"/>
  <c r="Z19" i="1"/>
  <c r="N42" i="1"/>
  <c r="N35" i="1"/>
  <c r="N29" i="1"/>
  <c r="N14" i="1"/>
  <c r="N11" i="1"/>
  <c r="Z34" i="1"/>
  <c r="L44" i="1"/>
  <c r="N44" i="1"/>
  <c r="N20" i="1"/>
  <c r="N43" i="1"/>
  <c r="K20" i="1"/>
  <c r="K14" i="1"/>
  <c r="K8" i="1"/>
  <c r="Z40" i="1"/>
  <c r="K38" i="1"/>
  <c r="Z39" i="1"/>
  <c r="Z33" i="1"/>
  <c r="G38" i="1"/>
  <c r="G26" i="1"/>
  <c r="G43" i="1"/>
  <c r="G41" i="1"/>
  <c r="D44" i="1"/>
  <c r="G8" i="1"/>
  <c r="G32" i="1"/>
  <c r="G11" i="1"/>
  <c r="Z6" i="1"/>
  <c r="Z35" i="1"/>
  <c r="Z41" i="1"/>
  <c r="Y14" i="1"/>
  <c r="Z18" i="1"/>
  <c r="Z20" i="1"/>
  <c r="Y17" i="1"/>
  <c r="Y42" i="1"/>
  <c r="Y43" i="1"/>
  <c r="Z7" i="1"/>
  <c r="U44" i="1"/>
  <c r="Y44" i="1"/>
  <c r="Z30" i="1"/>
  <c r="Z32" i="1"/>
  <c r="T44" i="1"/>
  <c r="Z22" i="1"/>
  <c r="Z29" i="1"/>
  <c r="Z26" i="1"/>
  <c r="J44" i="1"/>
  <c r="K17" i="1"/>
  <c r="Z14" i="1"/>
  <c r="I44" i="1"/>
  <c r="K26" i="1"/>
  <c r="Z21" i="1"/>
  <c r="Z23" i="1"/>
  <c r="Z15" i="1"/>
  <c r="Z16" i="1"/>
  <c r="Z9" i="1"/>
  <c r="Z11" i="1"/>
  <c r="K42" i="1"/>
  <c r="K44" i="1"/>
  <c r="G17" i="1"/>
  <c r="G44" i="1"/>
  <c r="Z17" i="1"/>
  <c r="Z43" i="1"/>
  <c r="Z8" i="1"/>
  <c r="Z42" i="1"/>
  <c r="Z44" i="1"/>
</calcChain>
</file>

<file path=xl/sharedStrings.xml><?xml version="1.0" encoding="utf-8"?>
<sst xmlns="http://schemas.openxmlformats.org/spreadsheetml/2006/main" count="85" uniqueCount="57">
  <si>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</si>
  <si>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</si>
  <si>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</si>
  <si>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</si>
  <si>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</si>
  <si>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</si>
  <si>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</si>
  <si>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</si>
  <si>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</si>
  <si>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</si>
  <si>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</si>
  <si>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各區議會選區新登記選民的年齡組別及性別分佈</t>
    <phoneticPr fontId="1" type="noConversion"/>
  </si>
  <si>
    <t>香港島</t>
    <phoneticPr fontId="1" type="noConversion"/>
  </si>
  <si>
    <t>九龍西</t>
    <phoneticPr fontId="1" type="noConversion"/>
  </si>
  <si>
    <t>九龍東</t>
    <phoneticPr fontId="1" type="noConversion"/>
  </si>
  <si>
    <t>新界西</t>
    <phoneticPr fontId="1" type="noConversion"/>
  </si>
  <si>
    <t>新界東</t>
    <phoneticPr fontId="1" type="noConversion"/>
  </si>
  <si>
    <t>中西區</t>
    <phoneticPr fontId="1" type="noConversion"/>
  </si>
  <si>
    <t>灣仔</t>
    <phoneticPr fontId="1" type="noConversion"/>
  </si>
  <si>
    <t>東區</t>
    <phoneticPr fontId="1" type="noConversion"/>
  </si>
  <si>
    <t>南區</t>
    <phoneticPr fontId="1" type="noConversion"/>
  </si>
  <si>
    <t>總計</t>
  </si>
  <si>
    <t>油尖旺</t>
    <phoneticPr fontId="1" type="noConversion"/>
  </si>
  <si>
    <t>深水埗</t>
    <phoneticPr fontId="1" type="noConversion"/>
  </si>
  <si>
    <t>九龍城</t>
    <phoneticPr fontId="1" type="noConversion"/>
  </si>
  <si>
    <t>黃大仙</t>
    <phoneticPr fontId="1" type="noConversion"/>
  </si>
  <si>
    <t>觀塘</t>
    <phoneticPr fontId="1" type="noConversion"/>
  </si>
  <si>
    <t xml:space="preserve">荃灣 </t>
    <phoneticPr fontId="1" type="noConversion"/>
  </si>
  <si>
    <t>屯門</t>
    <phoneticPr fontId="1" type="noConversion"/>
  </si>
  <si>
    <t>元朗</t>
    <phoneticPr fontId="1" type="noConversion"/>
  </si>
  <si>
    <t>葵青</t>
    <phoneticPr fontId="1" type="noConversion"/>
  </si>
  <si>
    <t>離島</t>
    <phoneticPr fontId="1" type="noConversion"/>
  </si>
  <si>
    <t>北區</t>
    <phoneticPr fontId="1" type="noConversion"/>
  </si>
  <si>
    <t>大埔</t>
    <phoneticPr fontId="1" type="noConversion"/>
  </si>
  <si>
    <t>西貢</t>
    <phoneticPr fontId="1" type="noConversion"/>
  </si>
  <si>
    <t>沙田</t>
    <phoneticPr fontId="1" type="noConversion"/>
  </si>
  <si>
    <t>全港總計</t>
    <phoneticPr fontId="1" type="noConversion"/>
  </si>
  <si>
    <t>年齡組別</t>
    <phoneticPr fontId="1" type="noConversion"/>
  </si>
  <si>
    <t>性別</t>
    <phoneticPr fontId="1" type="noConversion"/>
  </si>
  <si>
    <t>男</t>
    <phoneticPr fontId="1" type="noConversion"/>
  </si>
  <si>
    <t>女</t>
    <phoneticPr fontId="1" type="noConversion"/>
  </si>
  <si>
    <t>每區總計</t>
    <phoneticPr fontId="1" type="noConversion"/>
  </si>
  <si>
    <t>總計</t>
    <phoneticPr fontId="1" type="noConversion"/>
  </si>
  <si>
    <t>18-20 小計</t>
  </si>
  <si>
    <t>21-25 小計</t>
  </si>
  <si>
    <t>26-30 小計</t>
  </si>
  <si>
    <t>31-35 小計</t>
  </si>
  <si>
    <t>36-40 小計</t>
  </si>
  <si>
    <t>41-45 小計</t>
  </si>
  <si>
    <t>46-50 小計</t>
  </si>
  <si>
    <t>51-55 小計</t>
  </si>
  <si>
    <t>56-60 小計</t>
  </si>
  <si>
    <t>61-65 小計</t>
  </si>
  <si>
    <t>66-70 小計</t>
  </si>
  <si>
    <r>
      <t xml:space="preserve">71 </t>
    </r>
    <r>
      <rPr>
        <sz val="11"/>
        <rFont val="細明體"/>
        <family val="3"/>
        <charset val="136"/>
      </rPr>
      <t>或以上</t>
    </r>
    <phoneticPr fontId="1" type="noConversion"/>
  </si>
  <si>
    <t>2016 正式選民登記冊</t>
    <phoneticPr fontId="1" type="noConversion"/>
  </si>
  <si>
    <t>71 或以上 小計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</si>
</sst>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Times New Roman"/>
      <family val="1"/>
    </font>
    <font>
      <b/>
      <sz val="14"/>
      <color indexed="16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b/>
      <sz val="12"/>
      <color indexed="62"/>
      <name val="Times New Roman"/>
      <family val="1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62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11"/>
      <name val="標楷體"/>
      <family val="4"/>
      <charset val="136"/>
    </font>
    <font>
      <sz val="11"/>
      <color theme="5" tint="-0.249977111117893"/>
      <name val="標楷體"/>
      <family val="4"/>
      <charset val="136"/>
    </font>
    <font>
      <sz val="11"/>
      <name val="細明體"/>
      <family val="3"/>
      <charset val="136"/>
    </font>
    <font>
      <sz val="11"/>
      <color indexed="16"/>
      <name val="標楷體"/>
      <family val="4"/>
      <charset val="136"/>
    </font>
    <font>
      <sz val="1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62"/>
      <name val="標楷體"/>
      <family val="4"/>
      <charset val="136"/>
    </font>
    <font>
      <b/>
      <sz val="22"/>
      <name val="標楷體"/>
      <family val="4"/>
      <charset val="136"/>
    </font>
    <font>
      <b/>
      <sz val="11"/>
      <name val="標楷體"/>
      <family val="4"/>
      <charset val="136"/>
    </font>
    <font>
      <b/>
      <sz val="14"/>
      <color indexed="1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8" fillId="0" borderId="2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8" fontId="6" fillId="3" borderId="5" xfId="0" applyNumberFormat="1" applyFont="1" applyFill="1" applyBorder="1" applyAlignment="1">
      <alignment horizontal="center" vertical="center"/>
    </xf>
    <xf numFmtId="38" fontId="5" fillId="4" borderId="6" xfId="0" applyNumberFormat="1" applyFont="1" applyFill="1" applyBorder="1" applyAlignment="1">
      <alignment horizontal="center" vertical="center"/>
    </xf>
    <xf numFmtId="38" fontId="8" fillId="0" borderId="7" xfId="0" applyNumberFormat="1" applyFont="1" applyFill="1" applyBorder="1" applyAlignment="1">
      <alignment horizontal="center" vertical="center"/>
    </xf>
    <xf numFmtId="38" fontId="8" fillId="0" borderId="8" xfId="0" applyNumberFormat="1" applyFont="1" applyFill="1" applyBorder="1" applyAlignment="1">
      <alignment horizontal="center" vertical="center"/>
    </xf>
    <xf numFmtId="38" fontId="8" fillId="0" borderId="9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3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7" fillId="3" borderId="5" xfId="0" applyNumberFormat="1" applyFont="1" applyFill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7" fillId="4" borderId="13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15" xfId="0" applyNumberFormat="1" applyFont="1" applyBorder="1" applyAlignment="1">
      <alignment horizontal="center" vertical="center"/>
    </xf>
    <xf numFmtId="38" fontId="5" fillId="0" borderId="16" xfId="0" applyNumberFormat="1" applyFont="1" applyBorder="1" applyAlignment="1">
      <alignment horizontal="center" vertical="center"/>
    </xf>
    <xf numFmtId="38" fontId="5" fillId="0" borderId="17" xfId="0" applyNumberFormat="1" applyFont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176" fontId="11" fillId="3" borderId="19" xfId="0" applyNumberFormat="1" applyFont="1" applyFill="1" applyBorder="1" applyAlignment="1">
      <alignment horizontal="center" vertical="center"/>
    </xf>
    <xf numFmtId="176" fontId="10" fillId="2" borderId="20" xfId="0" applyNumberFormat="1" applyFont="1" applyFill="1" applyBorder="1" applyAlignment="1">
      <alignment horizontal="center" vertical="center"/>
    </xf>
    <xf numFmtId="176" fontId="10" fillId="2" borderId="21" xfId="0" applyNumberFormat="1" applyFont="1" applyFill="1" applyBorder="1" applyAlignment="1">
      <alignment horizontal="center" vertical="center"/>
    </xf>
    <xf numFmtId="176" fontId="10" fillId="3" borderId="19" xfId="0" applyNumberFormat="1" applyFont="1" applyFill="1" applyBorder="1" applyAlignment="1">
      <alignment horizontal="center" vertical="center"/>
    </xf>
    <xf numFmtId="176" fontId="12" fillId="2" borderId="22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176" fontId="10" fillId="2" borderId="23" xfId="0" applyNumberFormat="1" applyFont="1" applyFill="1" applyBorder="1" applyAlignment="1">
      <alignment horizontal="center" vertical="center"/>
    </xf>
    <xf numFmtId="176" fontId="10" fillId="2" borderId="18" xfId="0" applyNumberFormat="1" applyFont="1" applyFill="1" applyBorder="1" applyAlignment="1">
      <alignment horizontal="center" vertical="center"/>
    </xf>
    <xf numFmtId="38" fontId="7" fillId="0" borderId="15" xfId="0" applyNumberFormat="1" applyFont="1" applyFill="1" applyBorder="1" applyAlignment="1">
      <alignment horizontal="center" vertical="center"/>
    </xf>
    <xf numFmtId="176" fontId="9" fillId="0" borderId="24" xfId="0" applyNumberFormat="1" applyFont="1" applyFill="1" applyBorder="1" applyAlignment="1">
      <alignment horizontal="center" vertical="center"/>
    </xf>
    <xf numFmtId="38" fontId="8" fillId="0" borderId="25" xfId="0" applyNumberFormat="1" applyFont="1" applyFill="1" applyBorder="1" applyAlignment="1">
      <alignment horizontal="center" vertical="center"/>
    </xf>
    <xf numFmtId="38" fontId="8" fillId="0" borderId="26" xfId="0" applyNumberFormat="1" applyFont="1" applyFill="1" applyBorder="1" applyAlignment="1">
      <alignment horizontal="center" vertical="center"/>
    </xf>
    <xf numFmtId="38" fontId="8" fillId="0" borderId="11" xfId="0" applyNumberFormat="1" applyFont="1" applyFill="1" applyBorder="1" applyAlignment="1">
      <alignment horizontal="center" vertical="center"/>
    </xf>
    <xf numFmtId="38" fontId="8" fillId="0" borderId="27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3" fillId="0" borderId="34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176" fontId="15" fillId="0" borderId="20" xfId="0" applyNumberFormat="1" applyFont="1" applyBorder="1" applyAlignment="1">
      <alignment horizontal="center" vertical="center" wrapText="1"/>
    </xf>
    <xf numFmtId="176" fontId="15" fillId="0" borderId="34" xfId="0" applyNumberFormat="1" applyFont="1" applyBorder="1" applyAlignment="1">
      <alignment horizontal="center" vertical="center" wrapText="1"/>
    </xf>
    <xf numFmtId="176" fontId="15" fillId="0" borderId="35" xfId="0" applyNumberFormat="1" applyFont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 wrapText="1"/>
    </xf>
    <xf numFmtId="176" fontId="13" fillId="0" borderId="21" xfId="0" applyNumberFormat="1" applyFont="1" applyBorder="1" applyAlignment="1">
      <alignment horizontal="center" vertical="center" wrapText="1"/>
    </xf>
    <xf numFmtId="176" fontId="14" fillId="3" borderId="5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 wrapText="1"/>
    </xf>
    <xf numFmtId="176" fontId="15" fillId="0" borderId="21" xfId="0" applyNumberFormat="1" applyFont="1" applyFill="1" applyBorder="1" applyAlignment="1">
      <alignment horizontal="center" vertical="center" wrapText="1"/>
    </xf>
    <xf numFmtId="176" fontId="16" fillId="3" borderId="5" xfId="0" applyNumberFormat="1" applyFont="1" applyFill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6" fontId="22" fillId="5" borderId="4" xfId="0" applyNumberFormat="1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23" fillId="5" borderId="4" xfId="0" applyNumberFormat="1" applyFont="1" applyFill="1" applyBorder="1" applyAlignment="1">
      <alignment horizontal="center" vertical="center"/>
    </xf>
    <xf numFmtId="176" fontId="23" fillId="5" borderId="6" xfId="0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76" fontId="22" fillId="5" borderId="6" xfId="0" applyNumberFormat="1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4" borderId="23" xfId="0" applyFont="1" applyFill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25" fillId="0" borderId="23" xfId="0" applyFont="1" applyFill="1" applyBorder="1" applyAlignment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176" fontId="26" fillId="0" borderId="11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zoomScale="80" zoomScaleNormal="190" zoomScaleSheetLayoutView="80" workbookViewId="0">
      <selection activeCell="U12" sqref="U12"/>
    </sheetView>
  </sheetViews>
  <sheetFormatPr defaultColWidth="8.875" defaultRowHeight="22.15" customHeight="1" x14ac:dyDescent="0.25"/>
  <cols>
    <col min="1" max="1" width="12.375" style="5" bestFit="1" customWidth="1"/>
    <col min="2" max="2" width="6.75" style="6" customWidth="1"/>
    <col min="3" max="3" width="11.75" style="12" customWidth="1"/>
    <col min="4" max="6" width="9.75" style="12" customWidth="1"/>
    <col min="7" max="7" width="10.625" style="22" customWidth="1"/>
    <col min="8" max="8" width="11.5" style="12" customWidth="1"/>
    <col min="9" max="10" width="9.75" style="12" customWidth="1"/>
    <col min="11" max="11" width="10.625" style="22" customWidth="1"/>
    <col min="12" max="12" width="11.5" style="12" customWidth="1"/>
    <col min="13" max="13" width="11.75" style="12" customWidth="1"/>
    <col min="14" max="14" width="10.625" style="22" customWidth="1"/>
    <col min="15" max="19" width="9.75" style="12" customWidth="1"/>
    <col min="20" max="20" width="11.875" style="22" customWidth="1"/>
    <col min="21" max="24" width="9.75" style="12" customWidth="1"/>
    <col min="25" max="25" width="10.625" style="22" customWidth="1"/>
    <col min="26" max="26" width="12.625" style="22" customWidth="1"/>
    <col min="27" max="27" width="10" style="1" bestFit="1" customWidth="1"/>
    <col min="28" max="28" width="10.75" style="1" bestFit="1" customWidth="1"/>
    <col min="29" max="16384" width="8.875" style="1"/>
  </cols>
  <sheetData>
    <row r="1" spans="1:26" ht="29.45" customHeight="1" x14ac:dyDescent="0.25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33.6" customHeight="1" x14ac:dyDescent="0.25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3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15" customHeight="1" x14ac:dyDescent="0.25">
      <c r="A4" s="71" t="s">
        <v>37</v>
      </c>
      <c r="B4" s="72" t="s">
        <v>38</v>
      </c>
      <c r="C4" s="73" t="s">
        <v>12</v>
      </c>
      <c r="D4" s="74"/>
      <c r="E4" s="74"/>
      <c r="F4" s="74"/>
      <c r="G4" s="75"/>
      <c r="H4" s="76" t="s">
        <v>13</v>
      </c>
      <c r="I4" s="77"/>
      <c r="J4" s="77"/>
      <c r="K4" s="78"/>
      <c r="L4" s="73" t="s">
        <v>14</v>
      </c>
      <c r="M4" s="79"/>
      <c r="N4" s="78"/>
      <c r="O4" s="76" t="s">
        <v>15</v>
      </c>
      <c r="P4" s="77"/>
      <c r="Q4" s="77"/>
      <c r="R4" s="80"/>
      <c r="S4" s="80"/>
      <c r="T4" s="78"/>
      <c r="U4" s="73" t="s">
        <v>16</v>
      </c>
      <c r="V4" s="79"/>
      <c r="W4" s="79"/>
      <c r="X4" s="79"/>
      <c r="Y4" s="78"/>
      <c r="Z4" s="88" t="s">
        <v>36</v>
      </c>
    </row>
    <row r="5" spans="1:26" s="3" customFormat="1" ht="37.15" customHeight="1" x14ac:dyDescent="0.25">
      <c r="A5" s="81"/>
      <c r="B5" s="82"/>
      <c r="C5" s="50" t="s">
        <v>17</v>
      </c>
      <c r="D5" s="51" t="s">
        <v>18</v>
      </c>
      <c r="E5" s="51" t="s">
        <v>19</v>
      </c>
      <c r="F5" s="52" t="s">
        <v>20</v>
      </c>
      <c r="G5" s="53" t="s">
        <v>21</v>
      </c>
      <c r="H5" s="54" t="s">
        <v>22</v>
      </c>
      <c r="I5" s="55" t="s">
        <v>23</v>
      </c>
      <c r="J5" s="56" t="s">
        <v>24</v>
      </c>
      <c r="K5" s="57" t="s">
        <v>21</v>
      </c>
      <c r="L5" s="58" t="s">
        <v>25</v>
      </c>
      <c r="M5" s="59" t="s">
        <v>26</v>
      </c>
      <c r="N5" s="60" t="s">
        <v>21</v>
      </c>
      <c r="O5" s="54" t="s">
        <v>27</v>
      </c>
      <c r="P5" s="55" t="s">
        <v>28</v>
      </c>
      <c r="Q5" s="55" t="s">
        <v>29</v>
      </c>
      <c r="R5" s="61" t="s">
        <v>30</v>
      </c>
      <c r="S5" s="62" t="s">
        <v>31</v>
      </c>
      <c r="T5" s="63" t="s">
        <v>21</v>
      </c>
      <c r="U5" s="58" t="s">
        <v>32</v>
      </c>
      <c r="V5" s="64" t="s">
        <v>33</v>
      </c>
      <c r="W5" s="64" t="s">
        <v>34</v>
      </c>
      <c r="X5" s="59" t="s">
        <v>35</v>
      </c>
      <c r="Y5" s="60" t="s">
        <v>21</v>
      </c>
      <c r="Z5" s="89"/>
    </row>
    <row r="6" spans="1:26" s="3" customFormat="1" ht="22.15" customHeight="1" x14ac:dyDescent="0.25">
      <c r="A6" s="48" t="s">
        <v>0</v>
      </c>
      <c r="B6" s="65" t="s">
        <v>39</v>
      </c>
      <c r="C6" s="7">
        <v>405</v>
      </c>
      <c r="D6" s="7">
        <v>226</v>
      </c>
      <c r="E6" s="7">
        <v>1365</v>
      </c>
      <c r="F6" s="7">
        <v>618</v>
      </c>
      <c r="G6" s="13">
        <f>SUM(C6:F6)</f>
        <v>2614</v>
      </c>
      <c r="H6" s="7">
        <v>581</v>
      </c>
      <c r="I6" s="7">
        <v>932</v>
      </c>
      <c r="J6" s="7">
        <v>955</v>
      </c>
      <c r="K6" s="23">
        <f>SUM(H6:J6)</f>
        <v>2468</v>
      </c>
      <c r="L6" s="7">
        <v>1389</v>
      </c>
      <c r="M6" s="7">
        <v>2061</v>
      </c>
      <c r="N6" s="13">
        <f>SUM(L6:M6)</f>
        <v>3450</v>
      </c>
      <c r="O6" s="7">
        <v>826</v>
      </c>
      <c r="P6" s="7">
        <v>1445</v>
      </c>
      <c r="Q6" s="7">
        <v>2157</v>
      </c>
      <c r="R6" s="7">
        <v>1539</v>
      </c>
      <c r="S6" s="7">
        <v>458</v>
      </c>
      <c r="T6" s="23">
        <f>SUM(O6:S6)</f>
        <v>6425</v>
      </c>
      <c r="U6" s="7">
        <v>1162</v>
      </c>
      <c r="V6" s="7">
        <v>1002</v>
      </c>
      <c r="W6" s="7">
        <v>1643</v>
      </c>
      <c r="X6" s="7">
        <v>2174</v>
      </c>
      <c r="Y6" s="13">
        <f>SUM(U6:X6)</f>
        <v>5981</v>
      </c>
      <c r="Z6" s="24">
        <f>G6+K6+N6+T6+Y6</f>
        <v>20938</v>
      </c>
    </row>
    <row r="7" spans="1:26" s="3" customFormat="1" ht="22.15" customHeight="1" x14ac:dyDescent="0.25">
      <c r="A7" s="49"/>
      <c r="B7" s="66" t="s">
        <v>40</v>
      </c>
      <c r="C7" s="7">
        <v>430</v>
      </c>
      <c r="D7" s="7">
        <v>214</v>
      </c>
      <c r="E7" s="7">
        <v>1217</v>
      </c>
      <c r="F7" s="7">
        <v>561</v>
      </c>
      <c r="G7" s="13">
        <f>SUM(C7:F7)</f>
        <v>2422</v>
      </c>
      <c r="H7" s="7">
        <v>592</v>
      </c>
      <c r="I7" s="7">
        <v>945</v>
      </c>
      <c r="J7" s="7">
        <v>833</v>
      </c>
      <c r="K7" s="23">
        <f>SUM(H7:J7)</f>
        <v>2370</v>
      </c>
      <c r="L7" s="7">
        <v>1297</v>
      </c>
      <c r="M7" s="7">
        <v>2013</v>
      </c>
      <c r="N7" s="13">
        <f>SUM(L7:M7)</f>
        <v>3310</v>
      </c>
      <c r="O7" s="7">
        <v>775</v>
      </c>
      <c r="P7" s="7">
        <v>1366</v>
      </c>
      <c r="Q7" s="7">
        <v>2086</v>
      </c>
      <c r="R7" s="7">
        <v>1494</v>
      </c>
      <c r="S7" s="7">
        <v>467</v>
      </c>
      <c r="T7" s="23">
        <f>SUM(O7:S7)</f>
        <v>6188</v>
      </c>
      <c r="U7" s="7">
        <v>1113</v>
      </c>
      <c r="V7" s="7">
        <v>989</v>
      </c>
      <c r="W7" s="7">
        <v>1656</v>
      </c>
      <c r="X7" s="7">
        <v>2020</v>
      </c>
      <c r="Y7" s="13">
        <f>SUM(U7:X7)</f>
        <v>5778</v>
      </c>
      <c r="Z7" s="25">
        <f>G7+K7+N7+T7+Y7</f>
        <v>20068</v>
      </c>
    </row>
    <row r="8" spans="1:26" s="3" customFormat="1" ht="22.15" customHeight="1" x14ac:dyDescent="0.25">
      <c r="A8" s="84" t="s">
        <v>43</v>
      </c>
      <c r="B8" s="85"/>
      <c r="C8" s="14">
        <v>835</v>
      </c>
      <c r="D8" s="14">
        <v>440</v>
      </c>
      <c r="E8" s="14">
        <v>2582</v>
      </c>
      <c r="F8" s="14">
        <v>1179</v>
      </c>
      <c r="G8" s="14">
        <f>G6+G7</f>
        <v>5036</v>
      </c>
      <c r="H8" s="14">
        <v>1173</v>
      </c>
      <c r="I8" s="14">
        <v>1877</v>
      </c>
      <c r="J8" s="14">
        <v>1788</v>
      </c>
      <c r="K8" s="14">
        <f>K6+K7</f>
        <v>4838</v>
      </c>
      <c r="L8" s="14">
        <v>2686</v>
      </c>
      <c r="M8" s="14">
        <v>4074</v>
      </c>
      <c r="N8" s="14">
        <f>N6+N7</f>
        <v>6760</v>
      </c>
      <c r="O8" s="14">
        <v>1601</v>
      </c>
      <c r="P8" s="14">
        <v>2811</v>
      </c>
      <c r="Q8" s="14">
        <v>4243</v>
      </c>
      <c r="R8" s="14">
        <v>3033</v>
      </c>
      <c r="S8" s="14">
        <v>925</v>
      </c>
      <c r="T8" s="14">
        <f>T6+T7</f>
        <v>12613</v>
      </c>
      <c r="U8" s="14">
        <v>2275</v>
      </c>
      <c r="V8" s="14">
        <v>1991</v>
      </c>
      <c r="W8" s="14">
        <v>3299</v>
      </c>
      <c r="X8" s="14">
        <v>4194</v>
      </c>
      <c r="Y8" s="14">
        <f>Y6+Y7</f>
        <v>11759</v>
      </c>
      <c r="Z8" s="26">
        <f>SUM(Z6:Z7)</f>
        <v>41006</v>
      </c>
    </row>
    <row r="9" spans="1:26" s="3" customFormat="1" ht="22.15" customHeight="1" x14ac:dyDescent="0.25">
      <c r="A9" s="48" t="s">
        <v>1</v>
      </c>
      <c r="B9" s="65" t="s">
        <v>39</v>
      </c>
      <c r="C9" s="7">
        <v>204</v>
      </c>
      <c r="D9" s="7">
        <v>108</v>
      </c>
      <c r="E9" s="7">
        <v>679</v>
      </c>
      <c r="F9" s="7">
        <v>264</v>
      </c>
      <c r="G9" s="13">
        <f>SUM(C9:F9)</f>
        <v>1255</v>
      </c>
      <c r="H9" s="7">
        <v>277</v>
      </c>
      <c r="I9" s="7">
        <v>446</v>
      </c>
      <c r="J9" s="7">
        <v>424</v>
      </c>
      <c r="K9" s="23">
        <f>SUM(H9:J9)</f>
        <v>1147</v>
      </c>
      <c r="L9" s="7">
        <v>582</v>
      </c>
      <c r="M9" s="7">
        <v>797</v>
      </c>
      <c r="N9" s="13">
        <f>SUM(L9:M9)</f>
        <v>1379</v>
      </c>
      <c r="O9" s="7">
        <v>416</v>
      </c>
      <c r="P9" s="7">
        <v>707</v>
      </c>
      <c r="Q9" s="7">
        <v>925</v>
      </c>
      <c r="R9" s="7">
        <v>700</v>
      </c>
      <c r="S9" s="7">
        <v>170</v>
      </c>
      <c r="T9" s="23">
        <f>SUM(O9:S9)</f>
        <v>2918</v>
      </c>
      <c r="U9" s="27">
        <v>520</v>
      </c>
      <c r="V9" s="7">
        <v>535</v>
      </c>
      <c r="W9" s="7">
        <v>758</v>
      </c>
      <c r="X9" s="7">
        <v>1043</v>
      </c>
      <c r="Y9" s="13">
        <f>SUM(U9:X9)</f>
        <v>2856</v>
      </c>
      <c r="Z9" s="28">
        <f>G9+K9+N9+T9+Y9</f>
        <v>9555</v>
      </c>
    </row>
    <row r="10" spans="1:26" s="3" customFormat="1" ht="22.15" customHeight="1" x14ac:dyDescent="0.25">
      <c r="A10" s="49"/>
      <c r="B10" s="66" t="s">
        <v>40</v>
      </c>
      <c r="C10" s="7">
        <v>211</v>
      </c>
      <c r="D10" s="7">
        <v>130</v>
      </c>
      <c r="E10" s="7">
        <v>708</v>
      </c>
      <c r="F10" s="7">
        <v>317</v>
      </c>
      <c r="G10" s="13">
        <f>SUM(C10:F10)</f>
        <v>1366</v>
      </c>
      <c r="H10" s="7">
        <v>310</v>
      </c>
      <c r="I10" s="7">
        <v>463</v>
      </c>
      <c r="J10" s="7">
        <v>439</v>
      </c>
      <c r="K10" s="23">
        <f>SUM(H10:J10)</f>
        <v>1212</v>
      </c>
      <c r="L10" s="7">
        <v>569</v>
      </c>
      <c r="M10" s="7">
        <v>793</v>
      </c>
      <c r="N10" s="13">
        <f>SUM(L10:M10)</f>
        <v>1362</v>
      </c>
      <c r="O10" s="7">
        <v>399</v>
      </c>
      <c r="P10" s="7">
        <v>660</v>
      </c>
      <c r="Q10" s="7">
        <v>876</v>
      </c>
      <c r="R10" s="7">
        <v>736</v>
      </c>
      <c r="S10" s="7">
        <v>199</v>
      </c>
      <c r="T10" s="23">
        <f>SUM(O10:S10)</f>
        <v>2870</v>
      </c>
      <c r="U10" s="27">
        <v>548</v>
      </c>
      <c r="V10" s="7">
        <v>511</v>
      </c>
      <c r="W10" s="7">
        <v>812</v>
      </c>
      <c r="X10" s="7">
        <v>1071</v>
      </c>
      <c r="Y10" s="13">
        <f>SUM(U10:X10)</f>
        <v>2942</v>
      </c>
      <c r="Z10" s="29">
        <f>G10+K10+N10+T10+Y10</f>
        <v>9752</v>
      </c>
    </row>
    <row r="11" spans="1:26" s="3" customFormat="1" ht="22.15" customHeight="1" x14ac:dyDescent="0.25">
      <c r="A11" s="84" t="s">
        <v>44</v>
      </c>
      <c r="B11" s="85"/>
      <c r="C11" s="14">
        <v>415</v>
      </c>
      <c r="D11" s="14">
        <v>238</v>
      </c>
      <c r="E11" s="14">
        <v>1387</v>
      </c>
      <c r="F11" s="14">
        <v>581</v>
      </c>
      <c r="G11" s="14">
        <f>G9+G10</f>
        <v>2621</v>
      </c>
      <c r="H11" s="14">
        <v>587</v>
      </c>
      <c r="I11" s="14">
        <v>909</v>
      </c>
      <c r="J11" s="14">
        <v>863</v>
      </c>
      <c r="K11" s="14">
        <f>K9+K10</f>
        <v>2359</v>
      </c>
      <c r="L11" s="14">
        <v>1151</v>
      </c>
      <c r="M11" s="14">
        <v>1590</v>
      </c>
      <c r="N11" s="14">
        <f>N9+N10</f>
        <v>2741</v>
      </c>
      <c r="O11" s="14">
        <v>815</v>
      </c>
      <c r="P11" s="14">
        <v>1367</v>
      </c>
      <c r="Q11" s="14">
        <v>1801</v>
      </c>
      <c r="R11" s="14">
        <v>1436</v>
      </c>
      <c r="S11" s="14">
        <v>369</v>
      </c>
      <c r="T11" s="14">
        <f>T9+T10</f>
        <v>5788</v>
      </c>
      <c r="U11" s="14">
        <v>1068</v>
      </c>
      <c r="V11" s="14">
        <v>1046</v>
      </c>
      <c r="W11" s="14">
        <v>1570</v>
      </c>
      <c r="X11" s="14">
        <v>2114</v>
      </c>
      <c r="Y11" s="14">
        <f>Y9+Y10</f>
        <v>5798</v>
      </c>
      <c r="Z11" s="26">
        <f>SUM(Z9:Z10)</f>
        <v>19307</v>
      </c>
    </row>
    <row r="12" spans="1:26" s="3" customFormat="1" ht="22.15" customHeight="1" x14ac:dyDescent="0.25">
      <c r="A12" s="48" t="s">
        <v>2</v>
      </c>
      <c r="B12" s="65" t="s">
        <v>39</v>
      </c>
      <c r="C12" s="7">
        <v>233</v>
      </c>
      <c r="D12" s="7">
        <v>132</v>
      </c>
      <c r="E12" s="7">
        <v>619</v>
      </c>
      <c r="F12" s="7">
        <v>240</v>
      </c>
      <c r="G12" s="13">
        <f>SUM(C12:F12)</f>
        <v>1224</v>
      </c>
      <c r="H12" s="7">
        <v>314</v>
      </c>
      <c r="I12" s="7">
        <v>452</v>
      </c>
      <c r="J12" s="7">
        <v>473</v>
      </c>
      <c r="K12" s="23">
        <f>SUM(H12:J12)</f>
        <v>1239</v>
      </c>
      <c r="L12" s="7">
        <v>458</v>
      </c>
      <c r="M12" s="7">
        <v>712</v>
      </c>
      <c r="N12" s="13">
        <f>SUM(L12:M12)</f>
        <v>1170</v>
      </c>
      <c r="O12" s="7">
        <v>387</v>
      </c>
      <c r="P12" s="7">
        <v>569</v>
      </c>
      <c r="Q12" s="7">
        <v>787</v>
      </c>
      <c r="R12" s="7">
        <v>635</v>
      </c>
      <c r="S12" s="7">
        <v>144</v>
      </c>
      <c r="T12" s="23">
        <f>SUM(O12:S12)</f>
        <v>2522</v>
      </c>
      <c r="U12" s="27">
        <v>545</v>
      </c>
      <c r="V12" s="7">
        <v>651</v>
      </c>
      <c r="W12" s="7">
        <v>729</v>
      </c>
      <c r="X12" s="7">
        <v>1149</v>
      </c>
      <c r="Y12" s="13">
        <f>SUM(U12:X12)</f>
        <v>3074</v>
      </c>
      <c r="Z12" s="28">
        <f>G12+K12+N12+T12+Y12</f>
        <v>9229</v>
      </c>
    </row>
    <row r="13" spans="1:26" s="3" customFormat="1" ht="22.15" customHeight="1" x14ac:dyDescent="0.25">
      <c r="A13" s="49"/>
      <c r="B13" s="66" t="s">
        <v>40</v>
      </c>
      <c r="C13" s="7">
        <v>220</v>
      </c>
      <c r="D13" s="7">
        <v>131</v>
      </c>
      <c r="E13" s="7">
        <v>515</v>
      </c>
      <c r="F13" s="7">
        <v>190</v>
      </c>
      <c r="G13" s="13">
        <f>SUM(C13:F13)</f>
        <v>1056</v>
      </c>
      <c r="H13" s="8">
        <v>313</v>
      </c>
      <c r="I13" s="30">
        <v>419</v>
      </c>
      <c r="J13" s="31">
        <v>387</v>
      </c>
      <c r="K13" s="23">
        <f>SUM(H13:J13)</f>
        <v>1119</v>
      </c>
      <c r="L13" s="7">
        <v>387</v>
      </c>
      <c r="M13" s="7">
        <v>599</v>
      </c>
      <c r="N13" s="13">
        <f>SUM(L13:M13)</f>
        <v>986</v>
      </c>
      <c r="O13" s="7">
        <v>349</v>
      </c>
      <c r="P13" s="7">
        <v>589</v>
      </c>
      <c r="Q13" s="7">
        <v>733</v>
      </c>
      <c r="R13" s="7">
        <v>572</v>
      </c>
      <c r="S13" s="7">
        <v>150</v>
      </c>
      <c r="T13" s="23">
        <f>SUM(O13:S13)</f>
        <v>2393</v>
      </c>
      <c r="U13" s="27">
        <v>538</v>
      </c>
      <c r="V13" s="7">
        <v>649</v>
      </c>
      <c r="W13" s="7">
        <v>693</v>
      </c>
      <c r="X13" s="7">
        <v>1101</v>
      </c>
      <c r="Y13" s="13">
        <f>SUM(U13:X13)</f>
        <v>2981</v>
      </c>
      <c r="Z13" s="29">
        <f>G13+K13+N13+T13+Y13</f>
        <v>8535</v>
      </c>
    </row>
    <row r="14" spans="1:26" s="3" customFormat="1" ht="22.15" customHeight="1" x14ac:dyDescent="0.25">
      <c r="A14" s="84" t="s">
        <v>45</v>
      </c>
      <c r="B14" s="85"/>
      <c r="C14" s="14">
        <v>453</v>
      </c>
      <c r="D14" s="14">
        <v>263</v>
      </c>
      <c r="E14" s="14">
        <v>1134</v>
      </c>
      <c r="F14" s="14">
        <v>430</v>
      </c>
      <c r="G14" s="14">
        <f>G12+G13</f>
        <v>2280</v>
      </c>
      <c r="H14" s="14">
        <v>627</v>
      </c>
      <c r="I14" s="14">
        <v>871</v>
      </c>
      <c r="J14" s="14">
        <v>860</v>
      </c>
      <c r="K14" s="14">
        <f>K12+K13</f>
        <v>2358</v>
      </c>
      <c r="L14" s="14">
        <v>845</v>
      </c>
      <c r="M14" s="14">
        <v>1311</v>
      </c>
      <c r="N14" s="14">
        <f>N12+N13</f>
        <v>2156</v>
      </c>
      <c r="O14" s="14">
        <v>736</v>
      </c>
      <c r="P14" s="14">
        <v>1158</v>
      </c>
      <c r="Q14" s="14">
        <v>1520</v>
      </c>
      <c r="R14" s="14">
        <v>1207</v>
      </c>
      <c r="S14" s="14">
        <v>294</v>
      </c>
      <c r="T14" s="14">
        <f>T12+T13</f>
        <v>4915</v>
      </c>
      <c r="U14" s="14">
        <v>1083</v>
      </c>
      <c r="V14" s="14">
        <v>1300</v>
      </c>
      <c r="W14" s="14">
        <v>1422</v>
      </c>
      <c r="X14" s="14">
        <v>2250</v>
      </c>
      <c r="Y14" s="14">
        <f>Y12+Y13</f>
        <v>6055</v>
      </c>
      <c r="Z14" s="26">
        <f>SUM(Z12:Z13)</f>
        <v>17764</v>
      </c>
    </row>
    <row r="15" spans="1:26" s="3" customFormat="1" ht="22.15" customHeight="1" x14ac:dyDescent="0.25">
      <c r="A15" s="48" t="s">
        <v>3</v>
      </c>
      <c r="B15" s="65" t="s">
        <v>39</v>
      </c>
      <c r="C15" s="7">
        <v>197</v>
      </c>
      <c r="D15" s="7">
        <v>114</v>
      </c>
      <c r="E15" s="7">
        <v>461</v>
      </c>
      <c r="F15" s="7">
        <v>208</v>
      </c>
      <c r="G15" s="13">
        <f>SUM(C15:F15)</f>
        <v>980</v>
      </c>
      <c r="H15" s="7">
        <v>329</v>
      </c>
      <c r="I15" s="7">
        <v>349</v>
      </c>
      <c r="J15" s="7">
        <v>330</v>
      </c>
      <c r="K15" s="23">
        <f>SUM(H15:J15)</f>
        <v>1008</v>
      </c>
      <c r="L15" s="7">
        <v>342</v>
      </c>
      <c r="M15" s="7">
        <v>501</v>
      </c>
      <c r="N15" s="13">
        <f>SUM(L15:M15)</f>
        <v>843</v>
      </c>
      <c r="O15" s="7">
        <v>351</v>
      </c>
      <c r="P15" s="7">
        <v>591</v>
      </c>
      <c r="Q15" s="7">
        <v>693</v>
      </c>
      <c r="R15" s="7">
        <v>527</v>
      </c>
      <c r="S15" s="7">
        <v>124</v>
      </c>
      <c r="T15" s="23">
        <f>SUM(O15:S15)</f>
        <v>2286</v>
      </c>
      <c r="U15" s="27">
        <v>424</v>
      </c>
      <c r="V15" s="7">
        <v>492</v>
      </c>
      <c r="W15" s="7">
        <v>624</v>
      </c>
      <c r="X15" s="7">
        <v>1046</v>
      </c>
      <c r="Y15" s="13">
        <f>SUM(U15:X15)</f>
        <v>2586</v>
      </c>
      <c r="Z15" s="28">
        <f>G15+K15+N15+T15+Y15</f>
        <v>7703</v>
      </c>
    </row>
    <row r="16" spans="1:26" s="3" customFormat="1" ht="22.15" customHeight="1" x14ac:dyDescent="0.25">
      <c r="A16" s="49"/>
      <c r="B16" s="66" t="s">
        <v>40</v>
      </c>
      <c r="C16" s="7">
        <v>210</v>
      </c>
      <c r="D16" s="7">
        <v>108</v>
      </c>
      <c r="E16" s="7">
        <v>442</v>
      </c>
      <c r="F16" s="7">
        <v>167</v>
      </c>
      <c r="G16" s="13">
        <f>SUM(C16:F16)</f>
        <v>927</v>
      </c>
      <c r="H16" s="7">
        <v>329</v>
      </c>
      <c r="I16" s="7">
        <v>321</v>
      </c>
      <c r="J16" s="7">
        <v>371</v>
      </c>
      <c r="K16" s="23">
        <f>SUM(H16:J16)</f>
        <v>1021</v>
      </c>
      <c r="L16" s="7">
        <v>319</v>
      </c>
      <c r="M16" s="7">
        <v>490</v>
      </c>
      <c r="N16" s="13">
        <f>SUM(L16:M16)</f>
        <v>809</v>
      </c>
      <c r="O16" s="7">
        <v>332</v>
      </c>
      <c r="P16" s="7">
        <v>481</v>
      </c>
      <c r="Q16" s="7">
        <v>682</v>
      </c>
      <c r="R16" s="7">
        <v>458</v>
      </c>
      <c r="S16" s="7">
        <v>110</v>
      </c>
      <c r="T16" s="23">
        <f>SUM(O16:S16)</f>
        <v>2063</v>
      </c>
      <c r="U16" s="27">
        <v>397</v>
      </c>
      <c r="V16" s="7">
        <v>472</v>
      </c>
      <c r="W16" s="7">
        <v>647</v>
      </c>
      <c r="X16" s="7">
        <v>1088</v>
      </c>
      <c r="Y16" s="13">
        <f>SUM(U16:X16)</f>
        <v>2604</v>
      </c>
      <c r="Z16" s="29">
        <f>G16+K16+N16+T16+Y16</f>
        <v>7424</v>
      </c>
    </row>
    <row r="17" spans="1:26" s="3" customFormat="1" ht="22.15" customHeight="1" x14ac:dyDescent="0.25">
      <c r="A17" s="84" t="s">
        <v>46</v>
      </c>
      <c r="B17" s="85"/>
      <c r="C17" s="14">
        <v>407</v>
      </c>
      <c r="D17" s="14">
        <v>222</v>
      </c>
      <c r="E17" s="14">
        <v>903</v>
      </c>
      <c r="F17" s="14">
        <v>375</v>
      </c>
      <c r="G17" s="14">
        <f>G15+G16</f>
        <v>1907</v>
      </c>
      <c r="H17" s="14">
        <v>658</v>
      </c>
      <c r="I17" s="14">
        <v>670</v>
      </c>
      <c r="J17" s="14">
        <v>701</v>
      </c>
      <c r="K17" s="14">
        <f>K15+K16</f>
        <v>2029</v>
      </c>
      <c r="L17" s="14">
        <v>661</v>
      </c>
      <c r="M17" s="14">
        <v>991</v>
      </c>
      <c r="N17" s="14">
        <f>N15+N16</f>
        <v>1652</v>
      </c>
      <c r="O17" s="14">
        <v>683</v>
      </c>
      <c r="P17" s="14">
        <v>1072</v>
      </c>
      <c r="Q17" s="14">
        <v>1375</v>
      </c>
      <c r="R17" s="14">
        <v>985</v>
      </c>
      <c r="S17" s="14">
        <v>234</v>
      </c>
      <c r="T17" s="14">
        <f>T15+T16</f>
        <v>4349</v>
      </c>
      <c r="U17" s="14">
        <v>821</v>
      </c>
      <c r="V17" s="14">
        <v>964</v>
      </c>
      <c r="W17" s="14">
        <v>1271</v>
      </c>
      <c r="X17" s="14">
        <v>2134</v>
      </c>
      <c r="Y17" s="14">
        <f>Y15+Y16</f>
        <v>5190</v>
      </c>
      <c r="Z17" s="26">
        <f>SUM(Z15:Z16)</f>
        <v>15127</v>
      </c>
    </row>
    <row r="18" spans="1:26" s="3" customFormat="1" ht="22.15" customHeight="1" x14ac:dyDescent="0.25">
      <c r="A18" s="48" t="s">
        <v>4</v>
      </c>
      <c r="B18" s="65" t="s">
        <v>39</v>
      </c>
      <c r="C18" s="7">
        <v>195</v>
      </c>
      <c r="D18" s="7">
        <v>142</v>
      </c>
      <c r="E18" s="7">
        <v>410</v>
      </c>
      <c r="F18" s="7">
        <v>185</v>
      </c>
      <c r="G18" s="13">
        <f>SUM(C18:F18)</f>
        <v>932</v>
      </c>
      <c r="H18" s="7">
        <v>315</v>
      </c>
      <c r="I18" s="7">
        <v>311</v>
      </c>
      <c r="J18" s="7">
        <v>346</v>
      </c>
      <c r="K18" s="23">
        <f>SUM(H18:J18)</f>
        <v>972</v>
      </c>
      <c r="L18" s="7">
        <v>257</v>
      </c>
      <c r="M18" s="7">
        <v>433</v>
      </c>
      <c r="N18" s="13">
        <f>SUM(L18:M18)</f>
        <v>690</v>
      </c>
      <c r="O18" s="7">
        <v>365</v>
      </c>
      <c r="P18" s="7">
        <v>453</v>
      </c>
      <c r="Q18" s="7">
        <v>550</v>
      </c>
      <c r="R18" s="7">
        <v>376</v>
      </c>
      <c r="S18" s="7">
        <v>122</v>
      </c>
      <c r="T18" s="23">
        <f>SUM(O18:S18)</f>
        <v>1866</v>
      </c>
      <c r="U18" s="27">
        <v>254</v>
      </c>
      <c r="V18" s="7">
        <v>337</v>
      </c>
      <c r="W18" s="7">
        <v>492</v>
      </c>
      <c r="X18" s="7">
        <v>850</v>
      </c>
      <c r="Y18" s="13">
        <f>SUM(U18:X18)</f>
        <v>1933</v>
      </c>
      <c r="Z18" s="28">
        <f>G18+K18+N18+T18+Y18</f>
        <v>6393</v>
      </c>
    </row>
    <row r="19" spans="1:26" s="3" customFormat="1" ht="22.15" customHeight="1" x14ac:dyDescent="0.25">
      <c r="A19" s="49"/>
      <c r="B19" s="66" t="s">
        <v>40</v>
      </c>
      <c r="C19" s="7">
        <v>249</v>
      </c>
      <c r="D19" s="7">
        <v>139</v>
      </c>
      <c r="E19" s="7">
        <v>558</v>
      </c>
      <c r="F19" s="7">
        <v>237</v>
      </c>
      <c r="G19" s="13">
        <f>SUM(C19:F19)</f>
        <v>1183</v>
      </c>
      <c r="H19" s="7">
        <v>365</v>
      </c>
      <c r="I19" s="7">
        <v>461</v>
      </c>
      <c r="J19" s="7">
        <v>483</v>
      </c>
      <c r="K19" s="23">
        <f>SUM(H19:J19)</f>
        <v>1309</v>
      </c>
      <c r="L19" s="7">
        <v>385</v>
      </c>
      <c r="M19" s="7">
        <v>693</v>
      </c>
      <c r="N19" s="13">
        <f>SUM(L19:M19)</f>
        <v>1078</v>
      </c>
      <c r="O19" s="7">
        <v>408</v>
      </c>
      <c r="P19" s="7">
        <v>536</v>
      </c>
      <c r="Q19" s="7">
        <v>714</v>
      </c>
      <c r="R19" s="7">
        <v>519</v>
      </c>
      <c r="S19" s="7">
        <v>159</v>
      </c>
      <c r="T19" s="23">
        <f>SUM(O19:S19)</f>
        <v>2336</v>
      </c>
      <c r="U19" s="27">
        <v>424</v>
      </c>
      <c r="V19" s="7">
        <v>379</v>
      </c>
      <c r="W19" s="7">
        <v>655</v>
      </c>
      <c r="X19" s="7">
        <v>1035</v>
      </c>
      <c r="Y19" s="13">
        <f>SUM(U19:X19)</f>
        <v>2493</v>
      </c>
      <c r="Z19" s="29">
        <f>G19+K19+N19+T19+Y19</f>
        <v>8399</v>
      </c>
    </row>
    <row r="20" spans="1:26" s="3" customFormat="1" ht="22.15" customHeight="1" x14ac:dyDescent="0.25">
      <c r="A20" s="84" t="s">
        <v>47</v>
      </c>
      <c r="B20" s="85"/>
      <c r="C20" s="14">
        <v>444</v>
      </c>
      <c r="D20" s="14">
        <v>281</v>
      </c>
      <c r="E20" s="14">
        <v>968</v>
      </c>
      <c r="F20" s="14">
        <v>422</v>
      </c>
      <c r="G20" s="14">
        <f>G18+G19</f>
        <v>2115</v>
      </c>
      <c r="H20" s="14">
        <v>680</v>
      </c>
      <c r="I20" s="14">
        <v>772</v>
      </c>
      <c r="J20" s="14">
        <v>829</v>
      </c>
      <c r="K20" s="14">
        <f>K18+K19</f>
        <v>2281</v>
      </c>
      <c r="L20" s="14">
        <v>642</v>
      </c>
      <c r="M20" s="14">
        <v>1126</v>
      </c>
      <c r="N20" s="14">
        <f>N18+N19</f>
        <v>1768</v>
      </c>
      <c r="O20" s="14">
        <v>773</v>
      </c>
      <c r="P20" s="14">
        <v>989</v>
      </c>
      <c r="Q20" s="14">
        <v>1264</v>
      </c>
      <c r="R20" s="14">
        <v>895</v>
      </c>
      <c r="S20" s="14">
        <v>281</v>
      </c>
      <c r="T20" s="14">
        <f>T18+T19</f>
        <v>4202</v>
      </c>
      <c r="U20" s="14">
        <v>678</v>
      </c>
      <c r="V20" s="14">
        <v>716</v>
      </c>
      <c r="W20" s="14">
        <v>1147</v>
      </c>
      <c r="X20" s="14">
        <v>1885</v>
      </c>
      <c r="Y20" s="14">
        <f>Y18+Y19</f>
        <v>4426</v>
      </c>
      <c r="Z20" s="26">
        <f>SUM(Z18:Z19)</f>
        <v>14792</v>
      </c>
    </row>
    <row r="21" spans="1:26" s="3" customFormat="1" ht="22.15" customHeight="1" x14ac:dyDescent="0.25">
      <c r="A21" s="48" t="s">
        <v>5</v>
      </c>
      <c r="B21" s="65" t="s">
        <v>39</v>
      </c>
      <c r="C21" s="7">
        <v>192</v>
      </c>
      <c r="D21" s="7">
        <v>146</v>
      </c>
      <c r="E21" s="7">
        <v>415</v>
      </c>
      <c r="F21" s="7">
        <v>195</v>
      </c>
      <c r="G21" s="13">
        <f>SUM(C21:F21)</f>
        <v>948</v>
      </c>
      <c r="H21" s="7">
        <v>292</v>
      </c>
      <c r="I21" s="7">
        <v>321</v>
      </c>
      <c r="J21" s="7">
        <v>347</v>
      </c>
      <c r="K21" s="23">
        <f>SUM(H21:J21)</f>
        <v>960</v>
      </c>
      <c r="L21" s="7">
        <v>264</v>
      </c>
      <c r="M21" s="7">
        <v>507</v>
      </c>
      <c r="N21" s="13">
        <f>SUM(L21:M21)</f>
        <v>771</v>
      </c>
      <c r="O21" s="7">
        <v>340</v>
      </c>
      <c r="P21" s="7">
        <v>344</v>
      </c>
      <c r="Q21" s="7">
        <v>485</v>
      </c>
      <c r="R21" s="7">
        <v>366</v>
      </c>
      <c r="S21" s="7">
        <v>125</v>
      </c>
      <c r="T21" s="23">
        <f>SUM(O21:S21)</f>
        <v>1660</v>
      </c>
      <c r="U21" s="27">
        <v>252</v>
      </c>
      <c r="V21" s="7">
        <v>328</v>
      </c>
      <c r="W21" s="7">
        <v>537</v>
      </c>
      <c r="X21" s="7">
        <v>722</v>
      </c>
      <c r="Y21" s="13">
        <f>SUM(U21:X21)</f>
        <v>1839</v>
      </c>
      <c r="Z21" s="28">
        <f>G21+K21+N21+T21+Y21</f>
        <v>6178</v>
      </c>
    </row>
    <row r="22" spans="1:26" s="3" customFormat="1" ht="22.15" customHeight="1" x14ac:dyDescent="0.25">
      <c r="A22" s="49"/>
      <c r="B22" s="66" t="s">
        <v>40</v>
      </c>
      <c r="C22" s="7">
        <v>246</v>
      </c>
      <c r="D22" s="7">
        <v>161</v>
      </c>
      <c r="E22" s="7">
        <v>546</v>
      </c>
      <c r="F22" s="7">
        <v>301</v>
      </c>
      <c r="G22" s="13">
        <f>SUM(C22:F22)</f>
        <v>1254</v>
      </c>
      <c r="H22" s="7">
        <v>414</v>
      </c>
      <c r="I22" s="7">
        <v>522</v>
      </c>
      <c r="J22" s="7">
        <v>519</v>
      </c>
      <c r="K22" s="23">
        <f>SUM(H22:J22)</f>
        <v>1455</v>
      </c>
      <c r="L22" s="7">
        <v>425</v>
      </c>
      <c r="M22" s="7">
        <v>844</v>
      </c>
      <c r="N22" s="13">
        <f>SUM(L22:M22)</f>
        <v>1269</v>
      </c>
      <c r="O22" s="7">
        <v>393</v>
      </c>
      <c r="P22" s="7">
        <v>474</v>
      </c>
      <c r="Q22" s="7">
        <v>719</v>
      </c>
      <c r="R22" s="7">
        <v>556</v>
      </c>
      <c r="S22" s="7">
        <v>154</v>
      </c>
      <c r="T22" s="23">
        <f>SUM(O22:S22)</f>
        <v>2296</v>
      </c>
      <c r="U22" s="27">
        <v>472</v>
      </c>
      <c r="V22" s="7">
        <v>435</v>
      </c>
      <c r="W22" s="7">
        <v>725</v>
      </c>
      <c r="X22" s="7">
        <v>999</v>
      </c>
      <c r="Y22" s="13">
        <f>SUM(U22:X22)</f>
        <v>2631</v>
      </c>
      <c r="Z22" s="29">
        <f>G22+K22+N22+T22+Y22</f>
        <v>8905</v>
      </c>
    </row>
    <row r="23" spans="1:26" s="3" customFormat="1" ht="21.75" customHeight="1" x14ac:dyDescent="0.25">
      <c r="A23" s="84" t="s">
        <v>48</v>
      </c>
      <c r="B23" s="85"/>
      <c r="C23" s="14">
        <v>438</v>
      </c>
      <c r="D23" s="14">
        <v>307</v>
      </c>
      <c r="E23" s="14">
        <v>961</v>
      </c>
      <c r="F23" s="14">
        <v>496</v>
      </c>
      <c r="G23" s="14">
        <f>G21+G22</f>
        <v>2202</v>
      </c>
      <c r="H23" s="14">
        <v>706</v>
      </c>
      <c r="I23" s="14">
        <v>843</v>
      </c>
      <c r="J23" s="14">
        <v>866</v>
      </c>
      <c r="K23" s="14">
        <f>K21+K22</f>
        <v>2415</v>
      </c>
      <c r="L23" s="14">
        <v>689</v>
      </c>
      <c r="M23" s="14">
        <v>1351</v>
      </c>
      <c r="N23" s="14">
        <f>N21+N22</f>
        <v>2040</v>
      </c>
      <c r="O23" s="14">
        <v>733</v>
      </c>
      <c r="P23" s="14">
        <v>818</v>
      </c>
      <c r="Q23" s="14">
        <v>1204</v>
      </c>
      <c r="R23" s="14">
        <v>922</v>
      </c>
      <c r="S23" s="14">
        <v>279</v>
      </c>
      <c r="T23" s="14">
        <f>T21+T22</f>
        <v>3956</v>
      </c>
      <c r="U23" s="14">
        <v>724</v>
      </c>
      <c r="V23" s="14">
        <v>763</v>
      </c>
      <c r="W23" s="14">
        <v>1262</v>
      </c>
      <c r="X23" s="14">
        <v>1721</v>
      </c>
      <c r="Y23" s="14">
        <f>Y21+Y22</f>
        <v>4470</v>
      </c>
      <c r="Z23" s="26">
        <f>SUM(Z21:Z22)</f>
        <v>15083</v>
      </c>
    </row>
    <row r="24" spans="1:26" s="3" customFormat="1" ht="22.15" customHeight="1" x14ac:dyDescent="0.25">
      <c r="A24" s="48" t="s">
        <v>6</v>
      </c>
      <c r="B24" s="65" t="s">
        <v>39</v>
      </c>
      <c r="C24" s="7">
        <v>149</v>
      </c>
      <c r="D24" s="7">
        <v>142</v>
      </c>
      <c r="E24" s="7">
        <v>418</v>
      </c>
      <c r="F24" s="7">
        <v>221</v>
      </c>
      <c r="G24" s="13">
        <f>SUM(C24:F24)</f>
        <v>930</v>
      </c>
      <c r="H24" s="7">
        <v>274</v>
      </c>
      <c r="I24" s="7">
        <v>316</v>
      </c>
      <c r="J24" s="7">
        <v>365</v>
      </c>
      <c r="K24" s="23">
        <f>SUM(H24:J24)</f>
        <v>955</v>
      </c>
      <c r="L24" s="7">
        <v>262</v>
      </c>
      <c r="M24" s="7">
        <v>472</v>
      </c>
      <c r="N24" s="13">
        <f>SUM(L24:M24)</f>
        <v>734</v>
      </c>
      <c r="O24" s="12">
        <v>301</v>
      </c>
      <c r="P24" s="7">
        <v>294</v>
      </c>
      <c r="Q24" s="7">
        <v>436</v>
      </c>
      <c r="R24" s="7">
        <v>332</v>
      </c>
      <c r="S24" s="7">
        <v>126</v>
      </c>
      <c r="T24" s="23">
        <f>SUM(O24:S24)</f>
        <v>1489</v>
      </c>
      <c r="U24" s="27">
        <v>246</v>
      </c>
      <c r="V24" s="7">
        <v>244</v>
      </c>
      <c r="W24" s="7">
        <v>444</v>
      </c>
      <c r="X24" s="7">
        <v>561</v>
      </c>
      <c r="Y24" s="13">
        <f>SUM(U24:X24)</f>
        <v>1495</v>
      </c>
      <c r="Z24" s="28">
        <f>G24+K24+N24+T24+Y24</f>
        <v>5603</v>
      </c>
    </row>
    <row r="25" spans="1:26" s="3" customFormat="1" ht="22.15" customHeight="1" x14ac:dyDescent="0.25">
      <c r="A25" s="49"/>
      <c r="B25" s="66" t="s">
        <v>40</v>
      </c>
      <c r="C25" s="7">
        <v>208</v>
      </c>
      <c r="D25" s="7">
        <v>133</v>
      </c>
      <c r="E25" s="7">
        <v>512</v>
      </c>
      <c r="F25" s="7">
        <v>227</v>
      </c>
      <c r="G25" s="13">
        <f>SUM(C25:F25)</f>
        <v>1080</v>
      </c>
      <c r="H25" s="7">
        <v>312</v>
      </c>
      <c r="I25" s="7">
        <v>469</v>
      </c>
      <c r="J25" s="7">
        <v>418</v>
      </c>
      <c r="K25" s="23">
        <f>SUM(H25:J25)</f>
        <v>1199</v>
      </c>
      <c r="L25" s="7">
        <v>402</v>
      </c>
      <c r="M25" s="7">
        <v>658</v>
      </c>
      <c r="N25" s="13">
        <f>SUM(L25:M25)</f>
        <v>1060</v>
      </c>
      <c r="O25" s="12">
        <v>325</v>
      </c>
      <c r="P25" s="7">
        <v>385</v>
      </c>
      <c r="Q25" s="7">
        <v>744</v>
      </c>
      <c r="R25" s="7">
        <v>502</v>
      </c>
      <c r="S25" s="7">
        <v>125</v>
      </c>
      <c r="T25" s="23">
        <f>SUM(O25:S25)</f>
        <v>2081</v>
      </c>
      <c r="U25" s="27">
        <v>368</v>
      </c>
      <c r="V25" s="7">
        <v>398</v>
      </c>
      <c r="W25" s="7">
        <v>635</v>
      </c>
      <c r="X25" s="7">
        <v>787</v>
      </c>
      <c r="Y25" s="13">
        <f>SUM(U25:X25)</f>
        <v>2188</v>
      </c>
      <c r="Z25" s="29">
        <f>G25+K25+N25+T25+Y25</f>
        <v>7608</v>
      </c>
    </row>
    <row r="26" spans="1:26" s="3" customFormat="1" ht="22.15" customHeight="1" x14ac:dyDescent="0.25">
      <c r="A26" s="84" t="s">
        <v>49</v>
      </c>
      <c r="B26" s="85"/>
      <c r="C26" s="14">
        <v>357</v>
      </c>
      <c r="D26" s="14">
        <v>275</v>
      </c>
      <c r="E26" s="14">
        <v>930</v>
      </c>
      <c r="F26" s="14">
        <v>448</v>
      </c>
      <c r="G26" s="14">
        <f>G24+G25</f>
        <v>2010</v>
      </c>
      <c r="H26" s="14">
        <v>586</v>
      </c>
      <c r="I26" s="14">
        <v>785</v>
      </c>
      <c r="J26" s="14">
        <v>783</v>
      </c>
      <c r="K26" s="14">
        <f>K24+K25</f>
        <v>2154</v>
      </c>
      <c r="L26" s="14">
        <v>664</v>
      </c>
      <c r="M26" s="14">
        <v>1130</v>
      </c>
      <c r="N26" s="14">
        <f>N24+N25</f>
        <v>1794</v>
      </c>
      <c r="O26" s="14">
        <v>626</v>
      </c>
      <c r="P26" s="14">
        <v>679</v>
      </c>
      <c r="Q26" s="14">
        <v>1180</v>
      </c>
      <c r="R26" s="14">
        <v>834</v>
      </c>
      <c r="S26" s="14">
        <v>251</v>
      </c>
      <c r="T26" s="14">
        <f>T24+T25</f>
        <v>3570</v>
      </c>
      <c r="U26" s="14">
        <v>614</v>
      </c>
      <c r="V26" s="14">
        <v>642</v>
      </c>
      <c r="W26" s="14">
        <v>1079</v>
      </c>
      <c r="X26" s="14">
        <v>1348</v>
      </c>
      <c r="Y26" s="14">
        <f>Y24+Y25</f>
        <v>3683</v>
      </c>
      <c r="Z26" s="26">
        <f>SUM(Z24:Z25)</f>
        <v>13211</v>
      </c>
    </row>
    <row r="27" spans="1:26" s="3" customFormat="1" ht="22.15" customHeight="1" x14ac:dyDescent="0.25">
      <c r="A27" s="48" t="s">
        <v>7</v>
      </c>
      <c r="B27" s="65" t="s">
        <v>39</v>
      </c>
      <c r="C27" s="7">
        <v>198</v>
      </c>
      <c r="D27" s="7">
        <v>106</v>
      </c>
      <c r="E27" s="7">
        <v>405</v>
      </c>
      <c r="F27" s="7">
        <v>178</v>
      </c>
      <c r="G27" s="13">
        <f>SUM(C27:F27)</f>
        <v>887</v>
      </c>
      <c r="H27" s="7">
        <v>264</v>
      </c>
      <c r="I27" s="7">
        <v>326</v>
      </c>
      <c r="J27" s="7">
        <v>348</v>
      </c>
      <c r="K27" s="23">
        <f>SUM(H27:J27)</f>
        <v>938</v>
      </c>
      <c r="L27" s="7">
        <v>311</v>
      </c>
      <c r="M27" s="7">
        <v>527</v>
      </c>
      <c r="N27" s="13">
        <f>SUM(L27:M27)</f>
        <v>838</v>
      </c>
      <c r="O27" s="7">
        <v>267</v>
      </c>
      <c r="P27" s="7">
        <v>351</v>
      </c>
      <c r="Q27" s="7">
        <v>584</v>
      </c>
      <c r="R27" s="7">
        <v>302</v>
      </c>
      <c r="S27" s="7">
        <v>118</v>
      </c>
      <c r="T27" s="23">
        <f>SUM(O27:S27)</f>
        <v>1622</v>
      </c>
      <c r="U27" s="27">
        <v>328</v>
      </c>
      <c r="V27" s="7">
        <v>294</v>
      </c>
      <c r="W27" s="7">
        <v>441</v>
      </c>
      <c r="X27" s="7">
        <v>635</v>
      </c>
      <c r="Y27" s="13">
        <f>SUM(U27:X27)</f>
        <v>1698</v>
      </c>
      <c r="Z27" s="28">
        <f>G27+K27+N27+T27+Y27</f>
        <v>5983</v>
      </c>
    </row>
    <row r="28" spans="1:26" s="3" customFormat="1" ht="22.15" customHeight="1" x14ac:dyDescent="0.25">
      <c r="A28" s="49"/>
      <c r="B28" s="66" t="s">
        <v>40</v>
      </c>
      <c r="C28" s="7">
        <v>182</v>
      </c>
      <c r="D28" s="7">
        <v>119</v>
      </c>
      <c r="E28" s="7">
        <v>472</v>
      </c>
      <c r="F28" s="7">
        <v>224</v>
      </c>
      <c r="G28" s="13">
        <f>SUM(C28:F28)</f>
        <v>997</v>
      </c>
      <c r="H28" s="7">
        <v>246</v>
      </c>
      <c r="I28" s="7">
        <v>425</v>
      </c>
      <c r="J28" s="7">
        <v>323</v>
      </c>
      <c r="K28" s="23">
        <f>SUM(H28:J28)</f>
        <v>994</v>
      </c>
      <c r="L28" s="7">
        <v>362</v>
      </c>
      <c r="M28" s="7">
        <v>617</v>
      </c>
      <c r="N28" s="13">
        <f>SUM(L28:M28)</f>
        <v>979</v>
      </c>
      <c r="O28" s="7">
        <v>270</v>
      </c>
      <c r="P28" s="7">
        <v>345</v>
      </c>
      <c r="Q28" s="7">
        <v>656</v>
      </c>
      <c r="R28" s="7">
        <v>446</v>
      </c>
      <c r="S28" s="7">
        <v>119</v>
      </c>
      <c r="T28" s="23">
        <f>SUM(O28:S28)</f>
        <v>1836</v>
      </c>
      <c r="U28" s="27">
        <v>354</v>
      </c>
      <c r="V28" s="7">
        <v>360</v>
      </c>
      <c r="W28" s="7">
        <v>546</v>
      </c>
      <c r="X28" s="7">
        <v>780</v>
      </c>
      <c r="Y28" s="13">
        <f>SUM(U28:X28)</f>
        <v>2040</v>
      </c>
      <c r="Z28" s="42">
        <f>G28+K28+N28+T28+Y28</f>
        <v>6846</v>
      </c>
    </row>
    <row r="29" spans="1:26" s="3" customFormat="1" ht="22.15" customHeight="1" x14ac:dyDescent="0.25">
      <c r="A29" s="84" t="s">
        <v>50</v>
      </c>
      <c r="B29" s="85"/>
      <c r="C29" s="14">
        <v>380</v>
      </c>
      <c r="D29" s="14">
        <v>225</v>
      </c>
      <c r="E29" s="14">
        <v>877</v>
      </c>
      <c r="F29" s="14">
        <v>402</v>
      </c>
      <c r="G29" s="14">
        <f>G27+G28</f>
        <v>1884</v>
      </c>
      <c r="H29" s="14">
        <v>510</v>
      </c>
      <c r="I29" s="14">
        <v>751</v>
      </c>
      <c r="J29" s="14">
        <v>671</v>
      </c>
      <c r="K29" s="14">
        <f>K27+K28</f>
        <v>1932</v>
      </c>
      <c r="L29" s="14">
        <v>673</v>
      </c>
      <c r="M29" s="14">
        <v>1144</v>
      </c>
      <c r="N29" s="14">
        <f>N27+N28</f>
        <v>1817</v>
      </c>
      <c r="O29" s="14">
        <v>537</v>
      </c>
      <c r="P29" s="14">
        <v>696</v>
      </c>
      <c r="Q29" s="14">
        <v>1240</v>
      </c>
      <c r="R29" s="14">
        <v>748</v>
      </c>
      <c r="S29" s="14">
        <v>237</v>
      </c>
      <c r="T29" s="14">
        <f>T27+T28</f>
        <v>3458</v>
      </c>
      <c r="U29" s="14">
        <v>682</v>
      </c>
      <c r="V29" s="14">
        <v>654</v>
      </c>
      <c r="W29" s="14">
        <v>987</v>
      </c>
      <c r="X29" s="14">
        <v>1415</v>
      </c>
      <c r="Y29" s="14">
        <f>Y27+Y28</f>
        <v>3738</v>
      </c>
      <c r="Z29" s="26">
        <f>SUM(Z27:Z28)</f>
        <v>12829</v>
      </c>
    </row>
    <row r="30" spans="1:26" s="3" customFormat="1" ht="22.15" customHeight="1" x14ac:dyDescent="0.25">
      <c r="A30" s="48" t="s">
        <v>8</v>
      </c>
      <c r="B30" s="65" t="s">
        <v>39</v>
      </c>
      <c r="C30" s="7">
        <v>153</v>
      </c>
      <c r="D30" s="7">
        <v>77</v>
      </c>
      <c r="E30" s="7">
        <v>303</v>
      </c>
      <c r="F30" s="7">
        <v>123</v>
      </c>
      <c r="G30" s="13">
        <f>SUM(C30:F30)</f>
        <v>656</v>
      </c>
      <c r="H30" s="7">
        <v>200</v>
      </c>
      <c r="I30" s="7">
        <v>312</v>
      </c>
      <c r="J30" s="7">
        <v>273</v>
      </c>
      <c r="K30" s="23">
        <f>SUM(H30:J30)</f>
        <v>785</v>
      </c>
      <c r="L30" s="7">
        <v>210</v>
      </c>
      <c r="M30" s="7">
        <v>397</v>
      </c>
      <c r="N30" s="13">
        <f>SUM(L30:M30)</f>
        <v>607</v>
      </c>
      <c r="O30" s="7">
        <v>205</v>
      </c>
      <c r="P30" s="7">
        <v>305</v>
      </c>
      <c r="Q30" s="7">
        <v>537</v>
      </c>
      <c r="R30" s="7">
        <v>301</v>
      </c>
      <c r="S30" s="7">
        <v>98</v>
      </c>
      <c r="T30" s="23">
        <f>SUM(O30:S30)</f>
        <v>1446</v>
      </c>
      <c r="U30" s="27">
        <v>325</v>
      </c>
      <c r="V30" s="7">
        <v>347</v>
      </c>
      <c r="W30" s="7">
        <v>328</v>
      </c>
      <c r="X30" s="7">
        <v>545</v>
      </c>
      <c r="Y30" s="13">
        <f>SUM(U30:X30)</f>
        <v>1545</v>
      </c>
      <c r="Z30" s="28">
        <f>G30+K30+N30+T30+Y30</f>
        <v>5039</v>
      </c>
    </row>
    <row r="31" spans="1:26" s="3" customFormat="1" ht="22.15" customHeight="1" x14ac:dyDescent="0.25">
      <c r="A31" s="49"/>
      <c r="B31" s="66" t="s">
        <v>40</v>
      </c>
      <c r="C31" s="7">
        <v>118</v>
      </c>
      <c r="D31" s="7">
        <v>86</v>
      </c>
      <c r="E31" s="7">
        <v>333</v>
      </c>
      <c r="F31" s="7">
        <v>118</v>
      </c>
      <c r="G31" s="13">
        <f>SUM(C31:F31)</f>
        <v>655</v>
      </c>
      <c r="H31" s="7">
        <v>158</v>
      </c>
      <c r="I31" s="7">
        <v>309</v>
      </c>
      <c r="J31" s="7">
        <v>254</v>
      </c>
      <c r="K31" s="23">
        <f>SUM(H31:J31)</f>
        <v>721</v>
      </c>
      <c r="L31" s="7">
        <v>252</v>
      </c>
      <c r="M31" s="7">
        <v>422</v>
      </c>
      <c r="N31" s="13">
        <f>SUM(L31:M31)</f>
        <v>674</v>
      </c>
      <c r="O31" s="7">
        <v>205</v>
      </c>
      <c r="P31" s="7">
        <v>242</v>
      </c>
      <c r="Q31" s="7">
        <v>469</v>
      </c>
      <c r="R31" s="7">
        <v>305</v>
      </c>
      <c r="S31" s="7">
        <v>68</v>
      </c>
      <c r="T31" s="23">
        <f>SUM(O31:S31)</f>
        <v>1289</v>
      </c>
      <c r="U31" s="27">
        <v>226</v>
      </c>
      <c r="V31" s="7">
        <v>329</v>
      </c>
      <c r="W31" s="7">
        <v>316</v>
      </c>
      <c r="X31" s="7">
        <v>539</v>
      </c>
      <c r="Y31" s="13">
        <f>SUM(U31:X31)</f>
        <v>1410</v>
      </c>
      <c r="Z31" s="29">
        <f>G31+K31+N31+T31+Y31</f>
        <v>4749</v>
      </c>
    </row>
    <row r="32" spans="1:26" s="3" customFormat="1" ht="22.15" customHeight="1" x14ac:dyDescent="0.25">
      <c r="A32" s="84" t="s">
        <v>51</v>
      </c>
      <c r="B32" s="85"/>
      <c r="C32" s="14">
        <v>271</v>
      </c>
      <c r="D32" s="14">
        <v>163</v>
      </c>
      <c r="E32" s="14">
        <v>636</v>
      </c>
      <c r="F32" s="14">
        <v>241</v>
      </c>
      <c r="G32" s="14">
        <f>G30+G31</f>
        <v>1311</v>
      </c>
      <c r="H32" s="14">
        <v>358</v>
      </c>
      <c r="I32" s="14">
        <v>621</v>
      </c>
      <c r="J32" s="14">
        <v>527</v>
      </c>
      <c r="K32" s="14">
        <f>K30+K31</f>
        <v>1506</v>
      </c>
      <c r="L32" s="14">
        <v>462</v>
      </c>
      <c r="M32" s="14">
        <v>819</v>
      </c>
      <c r="N32" s="14">
        <f>N30+N31</f>
        <v>1281</v>
      </c>
      <c r="O32" s="14">
        <v>410</v>
      </c>
      <c r="P32" s="14">
        <v>547</v>
      </c>
      <c r="Q32" s="14">
        <v>1006</v>
      </c>
      <c r="R32" s="14">
        <v>606</v>
      </c>
      <c r="S32" s="14">
        <v>166</v>
      </c>
      <c r="T32" s="14">
        <f>T30+T31</f>
        <v>2735</v>
      </c>
      <c r="U32" s="14">
        <v>551</v>
      </c>
      <c r="V32" s="14">
        <v>676</v>
      </c>
      <c r="W32" s="14">
        <v>644</v>
      </c>
      <c r="X32" s="14">
        <v>1084</v>
      </c>
      <c r="Y32" s="14">
        <f>Y30+Y31</f>
        <v>2955</v>
      </c>
      <c r="Z32" s="26">
        <f>SUM(Z30:Z31)</f>
        <v>9788</v>
      </c>
    </row>
    <row r="33" spans="1:28" s="3" customFormat="1" ht="22.15" customHeight="1" x14ac:dyDescent="0.25">
      <c r="A33" s="48" t="s">
        <v>9</v>
      </c>
      <c r="B33" s="65" t="s">
        <v>39</v>
      </c>
      <c r="C33" s="7">
        <v>111</v>
      </c>
      <c r="D33" s="7">
        <v>76</v>
      </c>
      <c r="E33" s="7">
        <v>222</v>
      </c>
      <c r="F33" s="7">
        <v>76</v>
      </c>
      <c r="G33" s="13">
        <f>SUM(C33:F33)</f>
        <v>485</v>
      </c>
      <c r="H33" s="7">
        <v>188</v>
      </c>
      <c r="I33" s="7">
        <v>252</v>
      </c>
      <c r="J33" s="7">
        <v>214</v>
      </c>
      <c r="K33" s="23">
        <f>SUM(H33:J33)</f>
        <v>654</v>
      </c>
      <c r="L33" s="7">
        <v>170</v>
      </c>
      <c r="M33" s="7">
        <v>337</v>
      </c>
      <c r="N33" s="13">
        <f>SUM(L33:M33)</f>
        <v>507</v>
      </c>
      <c r="O33" s="7">
        <v>128</v>
      </c>
      <c r="P33" s="7">
        <v>219</v>
      </c>
      <c r="Q33" s="7">
        <v>322</v>
      </c>
      <c r="R33" s="7">
        <v>254</v>
      </c>
      <c r="S33" s="7">
        <v>54</v>
      </c>
      <c r="T33" s="23">
        <f>SUM(O33:S33)</f>
        <v>977</v>
      </c>
      <c r="U33" s="27">
        <v>248</v>
      </c>
      <c r="V33" s="7">
        <v>231</v>
      </c>
      <c r="W33" s="7">
        <v>244</v>
      </c>
      <c r="X33" s="7">
        <v>396</v>
      </c>
      <c r="Y33" s="13">
        <f>SUM(U33:X33)</f>
        <v>1119</v>
      </c>
      <c r="Z33" s="28">
        <f>G33+K33+N33+T33+Y33</f>
        <v>3742</v>
      </c>
    </row>
    <row r="34" spans="1:28" s="3" customFormat="1" ht="22.15" customHeight="1" x14ac:dyDescent="0.25">
      <c r="A34" s="49"/>
      <c r="B34" s="66" t="s">
        <v>40</v>
      </c>
      <c r="C34" s="7">
        <v>99</v>
      </c>
      <c r="D34" s="7">
        <v>55</v>
      </c>
      <c r="E34" s="7">
        <v>261</v>
      </c>
      <c r="F34" s="7">
        <v>97</v>
      </c>
      <c r="G34" s="13">
        <f>SUM(C34:F34)</f>
        <v>512</v>
      </c>
      <c r="H34" s="7">
        <v>149</v>
      </c>
      <c r="I34" s="7">
        <v>324</v>
      </c>
      <c r="J34" s="7">
        <v>225</v>
      </c>
      <c r="K34" s="23">
        <f>SUM(H34:J34)</f>
        <v>698</v>
      </c>
      <c r="L34" s="7">
        <v>196</v>
      </c>
      <c r="M34" s="7">
        <v>400</v>
      </c>
      <c r="N34" s="13">
        <f>SUM(L34:M34)</f>
        <v>596</v>
      </c>
      <c r="O34" s="7">
        <v>129</v>
      </c>
      <c r="P34" s="7">
        <v>207</v>
      </c>
      <c r="Q34" s="7">
        <v>305</v>
      </c>
      <c r="R34" s="7">
        <v>275</v>
      </c>
      <c r="S34" s="7">
        <v>60</v>
      </c>
      <c r="T34" s="23">
        <f>SUM(O34:S34)</f>
        <v>976</v>
      </c>
      <c r="U34" s="27">
        <v>196</v>
      </c>
      <c r="V34" s="7">
        <v>210</v>
      </c>
      <c r="W34" s="7">
        <v>224</v>
      </c>
      <c r="X34" s="7">
        <v>379</v>
      </c>
      <c r="Y34" s="13">
        <f>SUM(U34:X34)</f>
        <v>1009</v>
      </c>
      <c r="Z34" s="29">
        <f>G34+K34+N34+T34+Y34</f>
        <v>3791</v>
      </c>
    </row>
    <row r="35" spans="1:28" s="3" customFormat="1" ht="22.15" customHeight="1" x14ac:dyDescent="0.25">
      <c r="A35" s="84" t="s">
        <v>52</v>
      </c>
      <c r="B35" s="85"/>
      <c r="C35" s="14">
        <v>210</v>
      </c>
      <c r="D35" s="14">
        <v>131</v>
      </c>
      <c r="E35" s="14">
        <v>483</v>
      </c>
      <c r="F35" s="14">
        <v>173</v>
      </c>
      <c r="G35" s="14">
        <f>G33+G34</f>
        <v>997</v>
      </c>
      <c r="H35" s="14">
        <v>337</v>
      </c>
      <c r="I35" s="14">
        <v>576</v>
      </c>
      <c r="J35" s="14">
        <v>439</v>
      </c>
      <c r="K35" s="14">
        <f>K33+K34</f>
        <v>1352</v>
      </c>
      <c r="L35" s="14">
        <v>366</v>
      </c>
      <c r="M35" s="14">
        <v>737</v>
      </c>
      <c r="N35" s="14">
        <f>N33+N34</f>
        <v>1103</v>
      </c>
      <c r="O35" s="14">
        <v>257</v>
      </c>
      <c r="P35" s="14">
        <v>426</v>
      </c>
      <c r="Q35" s="14">
        <v>627</v>
      </c>
      <c r="R35" s="14">
        <v>529</v>
      </c>
      <c r="S35" s="14">
        <v>114</v>
      </c>
      <c r="T35" s="14">
        <f>T33+T34</f>
        <v>1953</v>
      </c>
      <c r="U35" s="14">
        <v>444</v>
      </c>
      <c r="V35" s="14">
        <v>441</v>
      </c>
      <c r="W35" s="14">
        <v>468</v>
      </c>
      <c r="X35" s="14">
        <v>775</v>
      </c>
      <c r="Y35" s="14">
        <f>Y33+Y34</f>
        <v>2128</v>
      </c>
      <c r="Z35" s="26">
        <f>SUM(Z33:Z34)</f>
        <v>7533</v>
      </c>
    </row>
    <row r="36" spans="1:28" s="3" customFormat="1" ht="22.15" customHeight="1" x14ac:dyDescent="0.25">
      <c r="A36" s="48" t="s">
        <v>10</v>
      </c>
      <c r="B36" s="65" t="s">
        <v>39</v>
      </c>
      <c r="C36" s="7">
        <v>68</v>
      </c>
      <c r="D36" s="7">
        <v>39</v>
      </c>
      <c r="E36" s="7">
        <v>176</v>
      </c>
      <c r="F36" s="7">
        <v>66</v>
      </c>
      <c r="G36" s="13">
        <f>SUM(C36:F36)</f>
        <v>349</v>
      </c>
      <c r="H36" s="7">
        <v>119</v>
      </c>
      <c r="I36" s="7">
        <v>152</v>
      </c>
      <c r="J36" s="7">
        <v>157</v>
      </c>
      <c r="K36" s="23">
        <f>SUM(H36:J36)</f>
        <v>428</v>
      </c>
      <c r="L36" s="7">
        <v>99</v>
      </c>
      <c r="M36" s="7">
        <v>243</v>
      </c>
      <c r="N36" s="13">
        <f>SUM(L36:M36)</f>
        <v>342</v>
      </c>
      <c r="O36" s="7">
        <v>92</v>
      </c>
      <c r="P36" s="7">
        <v>133</v>
      </c>
      <c r="Q36" s="7">
        <v>186</v>
      </c>
      <c r="R36" s="7">
        <v>169</v>
      </c>
      <c r="S36" s="7">
        <v>41</v>
      </c>
      <c r="T36" s="23">
        <f>SUM(O36:S36)</f>
        <v>621</v>
      </c>
      <c r="U36" s="27">
        <v>127</v>
      </c>
      <c r="V36" s="7">
        <v>134</v>
      </c>
      <c r="W36" s="7">
        <v>152</v>
      </c>
      <c r="X36" s="7">
        <v>224</v>
      </c>
      <c r="Y36" s="13">
        <f>SUM(U36:X36)</f>
        <v>637</v>
      </c>
      <c r="Z36" s="28">
        <f>G36+K36+N36+T36+Y36</f>
        <v>2377</v>
      </c>
    </row>
    <row r="37" spans="1:28" s="3" customFormat="1" ht="22.15" customHeight="1" x14ac:dyDescent="0.25">
      <c r="A37" s="49"/>
      <c r="B37" s="66" t="s">
        <v>40</v>
      </c>
      <c r="C37" s="7">
        <v>69</v>
      </c>
      <c r="D37" s="7">
        <v>35</v>
      </c>
      <c r="E37" s="7">
        <v>217</v>
      </c>
      <c r="F37" s="7">
        <v>66</v>
      </c>
      <c r="G37" s="13">
        <f>SUM(C37:F37)</f>
        <v>387</v>
      </c>
      <c r="H37" s="7">
        <v>105</v>
      </c>
      <c r="I37" s="7">
        <v>169</v>
      </c>
      <c r="J37" s="7">
        <v>144</v>
      </c>
      <c r="K37" s="23">
        <f>SUM(H37:J37)</f>
        <v>418</v>
      </c>
      <c r="L37" s="7">
        <v>139</v>
      </c>
      <c r="M37" s="7">
        <v>268</v>
      </c>
      <c r="N37" s="13">
        <f>SUM(L37:M37)</f>
        <v>407</v>
      </c>
      <c r="O37" s="7">
        <v>116</v>
      </c>
      <c r="P37" s="7">
        <v>148</v>
      </c>
      <c r="Q37" s="7">
        <v>156</v>
      </c>
      <c r="R37" s="7">
        <v>164</v>
      </c>
      <c r="S37" s="7">
        <v>23</v>
      </c>
      <c r="T37" s="23">
        <f>SUM(O37:S37)</f>
        <v>607</v>
      </c>
      <c r="U37" s="27">
        <v>97</v>
      </c>
      <c r="V37" s="7">
        <v>123</v>
      </c>
      <c r="W37" s="7">
        <v>141</v>
      </c>
      <c r="X37" s="7">
        <v>239</v>
      </c>
      <c r="Y37" s="13">
        <f>SUM(U37:X37)</f>
        <v>600</v>
      </c>
      <c r="Z37" s="29">
        <f>G37+K37+N37+T37+Y37</f>
        <v>2419</v>
      </c>
    </row>
    <row r="38" spans="1:28" s="3" customFormat="1" ht="22.15" customHeight="1" x14ac:dyDescent="0.25">
      <c r="A38" s="84" t="s">
        <v>53</v>
      </c>
      <c r="B38" s="85"/>
      <c r="C38" s="14">
        <v>137</v>
      </c>
      <c r="D38" s="14">
        <v>74</v>
      </c>
      <c r="E38" s="14">
        <v>393</v>
      </c>
      <c r="F38" s="14">
        <v>132</v>
      </c>
      <c r="G38" s="14">
        <f>G36+G37</f>
        <v>736</v>
      </c>
      <c r="H38" s="14">
        <v>224</v>
      </c>
      <c r="I38" s="14">
        <v>321</v>
      </c>
      <c r="J38" s="14">
        <v>301</v>
      </c>
      <c r="K38" s="14">
        <f>K36+K37</f>
        <v>846</v>
      </c>
      <c r="L38" s="14">
        <v>238</v>
      </c>
      <c r="M38" s="14">
        <v>511</v>
      </c>
      <c r="N38" s="14">
        <f>N36+N37</f>
        <v>749</v>
      </c>
      <c r="O38" s="14">
        <v>208</v>
      </c>
      <c r="P38" s="14">
        <v>281</v>
      </c>
      <c r="Q38" s="14">
        <v>342</v>
      </c>
      <c r="R38" s="14">
        <v>333</v>
      </c>
      <c r="S38" s="14">
        <v>64</v>
      </c>
      <c r="T38" s="14">
        <f>T36+T37</f>
        <v>1228</v>
      </c>
      <c r="U38" s="14">
        <v>224</v>
      </c>
      <c r="V38" s="14">
        <v>257</v>
      </c>
      <c r="W38" s="14">
        <v>293</v>
      </c>
      <c r="X38" s="14">
        <v>463</v>
      </c>
      <c r="Y38" s="14">
        <f>Y36+Y37</f>
        <v>1237</v>
      </c>
      <c r="Z38" s="26">
        <f>SUM(Z36:Z37)</f>
        <v>4796</v>
      </c>
    </row>
    <row r="39" spans="1:28" s="3" customFormat="1" ht="22.15" customHeight="1" x14ac:dyDescent="0.25">
      <c r="A39" s="48" t="s">
        <v>54</v>
      </c>
      <c r="B39" s="65" t="s">
        <v>39</v>
      </c>
      <c r="C39" s="7">
        <v>93</v>
      </c>
      <c r="D39" s="7">
        <v>29</v>
      </c>
      <c r="E39" s="7">
        <v>179</v>
      </c>
      <c r="F39" s="7">
        <v>74</v>
      </c>
      <c r="G39" s="13">
        <f>SUM(C39:F39)</f>
        <v>375</v>
      </c>
      <c r="H39" s="7">
        <v>108</v>
      </c>
      <c r="I39" s="7">
        <v>203</v>
      </c>
      <c r="J39" s="7">
        <v>141</v>
      </c>
      <c r="K39" s="23">
        <f>SUM(H39:J39)</f>
        <v>452</v>
      </c>
      <c r="L39" s="7">
        <v>154</v>
      </c>
      <c r="M39" s="7">
        <v>303</v>
      </c>
      <c r="N39" s="13">
        <f>SUM(L39:M39)</f>
        <v>457</v>
      </c>
      <c r="O39" s="7">
        <v>100</v>
      </c>
      <c r="P39" s="7">
        <v>152</v>
      </c>
      <c r="Q39" s="7">
        <v>190</v>
      </c>
      <c r="R39" s="7">
        <v>210</v>
      </c>
      <c r="S39" s="7">
        <v>37</v>
      </c>
      <c r="T39" s="23">
        <f>SUM(O39:S39)</f>
        <v>689</v>
      </c>
      <c r="U39" s="27">
        <v>160</v>
      </c>
      <c r="V39" s="7">
        <v>129</v>
      </c>
      <c r="W39" s="7">
        <v>158</v>
      </c>
      <c r="X39" s="7">
        <v>224</v>
      </c>
      <c r="Y39" s="13">
        <f>SUM(U39:X39)</f>
        <v>671</v>
      </c>
      <c r="Z39" s="28">
        <f>G39+K39+N39+T39+Y39</f>
        <v>2644</v>
      </c>
      <c r="AA39" s="4"/>
    </row>
    <row r="40" spans="1:28" s="3" customFormat="1" ht="22.15" customHeight="1" x14ac:dyDescent="0.25">
      <c r="A40" s="49"/>
      <c r="B40" s="66" t="s">
        <v>40</v>
      </c>
      <c r="C40" s="7">
        <v>132</v>
      </c>
      <c r="D40" s="7">
        <v>83</v>
      </c>
      <c r="E40" s="7">
        <v>356</v>
      </c>
      <c r="F40" s="7">
        <v>93</v>
      </c>
      <c r="G40" s="13">
        <f>SUM(C40:F40)</f>
        <v>664</v>
      </c>
      <c r="H40" s="7">
        <v>151</v>
      </c>
      <c r="I40" s="7">
        <v>280</v>
      </c>
      <c r="J40" s="7">
        <v>213</v>
      </c>
      <c r="K40" s="23">
        <f>SUM(H40:J40)</f>
        <v>644</v>
      </c>
      <c r="L40" s="7">
        <v>253</v>
      </c>
      <c r="M40" s="7">
        <v>411</v>
      </c>
      <c r="N40" s="13">
        <f>SUM(L40:M40)</f>
        <v>664</v>
      </c>
      <c r="O40" s="7">
        <v>136</v>
      </c>
      <c r="P40" s="7">
        <v>158</v>
      </c>
      <c r="Q40" s="7">
        <v>185</v>
      </c>
      <c r="R40" s="7">
        <v>255</v>
      </c>
      <c r="S40" s="7">
        <v>36</v>
      </c>
      <c r="T40" s="23">
        <f>SUM(O40:S40)</f>
        <v>770</v>
      </c>
      <c r="U40" s="27">
        <v>175</v>
      </c>
      <c r="V40" s="7">
        <v>145</v>
      </c>
      <c r="W40" s="7">
        <v>229</v>
      </c>
      <c r="X40" s="7">
        <v>332</v>
      </c>
      <c r="Y40" s="13">
        <f>SUM(U40:X40)</f>
        <v>881</v>
      </c>
      <c r="Z40" s="29">
        <f>G40+K40+N40+T40+Y40</f>
        <v>3623</v>
      </c>
      <c r="AA40" s="4"/>
    </row>
    <row r="41" spans="1:28" s="3" customFormat="1" ht="22.15" customHeight="1" x14ac:dyDescent="0.25">
      <c r="A41" s="84" t="s">
        <v>56</v>
      </c>
      <c r="B41" s="85"/>
      <c r="C41" s="14">
        <v>225</v>
      </c>
      <c r="D41" s="14">
        <v>112</v>
      </c>
      <c r="E41" s="14">
        <v>535</v>
      </c>
      <c r="F41" s="14">
        <v>167</v>
      </c>
      <c r="G41" s="14">
        <f>G39+G40</f>
        <v>1039</v>
      </c>
      <c r="H41" s="14">
        <v>259</v>
      </c>
      <c r="I41" s="14">
        <v>483</v>
      </c>
      <c r="J41" s="14">
        <v>354</v>
      </c>
      <c r="K41" s="14">
        <f>K39+K40</f>
        <v>1096</v>
      </c>
      <c r="L41" s="14">
        <v>407</v>
      </c>
      <c r="M41" s="14">
        <v>714</v>
      </c>
      <c r="N41" s="14">
        <f>N39+N40</f>
        <v>1121</v>
      </c>
      <c r="O41" s="14">
        <v>236</v>
      </c>
      <c r="P41" s="14">
        <v>310</v>
      </c>
      <c r="Q41" s="14">
        <v>375</v>
      </c>
      <c r="R41" s="14">
        <v>465</v>
      </c>
      <c r="S41" s="14">
        <v>73</v>
      </c>
      <c r="T41" s="14">
        <f>T39+T40</f>
        <v>1459</v>
      </c>
      <c r="U41" s="14">
        <v>335</v>
      </c>
      <c r="V41" s="14">
        <v>274</v>
      </c>
      <c r="W41" s="14">
        <v>387</v>
      </c>
      <c r="X41" s="14">
        <v>556</v>
      </c>
      <c r="Y41" s="14">
        <f>Y39+Y40</f>
        <v>1552</v>
      </c>
      <c r="Z41" s="26">
        <f>SUM(Z39:Z40)</f>
        <v>6267</v>
      </c>
      <c r="AA41" s="4"/>
      <c r="AB41" s="4"/>
    </row>
    <row r="42" spans="1:28" s="3" customFormat="1" ht="22.15" customHeight="1" x14ac:dyDescent="0.25">
      <c r="A42" s="69" t="s">
        <v>42</v>
      </c>
      <c r="B42" s="67" t="s">
        <v>39</v>
      </c>
      <c r="C42" s="9">
        <f t="shared" ref="C42:F43" si="0">C6+C9+C12+C15+C18+C21+C24+C27+C30+C33+C36+C39</f>
        <v>2198</v>
      </c>
      <c r="D42" s="15">
        <f t="shared" si="0"/>
        <v>1337</v>
      </c>
      <c r="E42" s="15">
        <f t="shared" si="0"/>
        <v>5652</v>
      </c>
      <c r="F42" s="44">
        <f t="shared" si="0"/>
        <v>2448</v>
      </c>
      <c r="G42" s="13">
        <f>SUM(C42:F42)</f>
        <v>11635</v>
      </c>
      <c r="H42" s="9">
        <f t="shared" ref="H42:J43" si="1">H6+H9+H12+H15+H18+H21+H24+H27+H30+H33+H36+H39</f>
        <v>3261</v>
      </c>
      <c r="I42" s="15">
        <f t="shared" si="1"/>
        <v>4372</v>
      </c>
      <c r="J42" s="44">
        <f t="shared" si="1"/>
        <v>4373</v>
      </c>
      <c r="K42" s="23">
        <f>SUM(H42:J42)</f>
        <v>12006</v>
      </c>
      <c r="L42" s="9">
        <f>L6+L9+L12+L15+L18+L21+L24+L27+L30+L33+L36+L39</f>
        <v>4498</v>
      </c>
      <c r="M42" s="44">
        <f>M6+M9+M12+M15+M18+M21+M24+M27+M30+M33+M36+M39</f>
        <v>7290</v>
      </c>
      <c r="N42" s="13">
        <f>SUM(L42:M42)</f>
        <v>11788</v>
      </c>
      <c r="O42" s="9">
        <f t="shared" ref="O42:S43" si="2">O6+O9+O12+O15+O18+O21+O24+O27+O30+O33+O36+O39</f>
        <v>3778</v>
      </c>
      <c r="P42" s="15">
        <f t="shared" si="2"/>
        <v>5563</v>
      </c>
      <c r="Q42" s="15">
        <f t="shared" si="2"/>
        <v>7852</v>
      </c>
      <c r="R42" s="15">
        <f t="shared" si="2"/>
        <v>5711</v>
      </c>
      <c r="S42" s="44">
        <f t="shared" si="2"/>
        <v>1617</v>
      </c>
      <c r="T42" s="23">
        <f>SUM(O42:S42)</f>
        <v>24521</v>
      </c>
      <c r="U42" s="9">
        <f t="shared" ref="U42:X43" si="3">U6+U9+U12+U15+U18+U21+U24+U27+U30+U33+U36+U39</f>
        <v>4591</v>
      </c>
      <c r="V42" s="15">
        <f t="shared" si="3"/>
        <v>4724</v>
      </c>
      <c r="W42" s="15">
        <f t="shared" si="3"/>
        <v>6550</v>
      </c>
      <c r="X42" s="44">
        <f t="shared" si="3"/>
        <v>9569</v>
      </c>
      <c r="Y42" s="13">
        <f>SUM(U42:X42)</f>
        <v>25434</v>
      </c>
      <c r="Z42" s="46">
        <f>Z6+Z9+Z12+Z15+Z18+Z21+Z24+Z27+Z30+Z33+Z36+Z39</f>
        <v>85384</v>
      </c>
      <c r="AA42" s="4"/>
    </row>
    <row r="43" spans="1:28" s="3" customFormat="1" ht="22.15" customHeight="1" x14ac:dyDescent="0.25">
      <c r="A43" s="70"/>
      <c r="B43" s="68" t="s">
        <v>40</v>
      </c>
      <c r="C43" s="16">
        <f t="shared" si="0"/>
        <v>2374</v>
      </c>
      <c r="D43" s="17">
        <f t="shared" si="0"/>
        <v>1394</v>
      </c>
      <c r="E43" s="17">
        <f t="shared" si="0"/>
        <v>6137</v>
      </c>
      <c r="F43" s="18">
        <f t="shared" si="0"/>
        <v>2598</v>
      </c>
      <c r="G43" s="13">
        <f>SUM(C43:F43)</f>
        <v>12503</v>
      </c>
      <c r="H43" s="16">
        <f t="shared" si="1"/>
        <v>3444</v>
      </c>
      <c r="I43" s="17">
        <f t="shared" si="1"/>
        <v>5107</v>
      </c>
      <c r="J43" s="18">
        <f t="shared" si="1"/>
        <v>4609</v>
      </c>
      <c r="K43" s="23">
        <f>SUM(H43:J43)</f>
        <v>13160</v>
      </c>
      <c r="L43" s="10">
        <f>L7+L10+L13+L16+L19+L22+L25+L28+L31+L34+L37+L40</f>
        <v>4986</v>
      </c>
      <c r="M43" s="45">
        <f>M7+M10+M13+M16+M19+M22+M25+M28+M31+M34+M37+M40</f>
        <v>8208</v>
      </c>
      <c r="N43" s="13">
        <f>SUM(L43:M43)</f>
        <v>13194</v>
      </c>
      <c r="O43" s="16">
        <f t="shared" si="2"/>
        <v>3837</v>
      </c>
      <c r="P43" s="17">
        <f t="shared" si="2"/>
        <v>5591</v>
      </c>
      <c r="Q43" s="17">
        <f t="shared" si="2"/>
        <v>8325</v>
      </c>
      <c r="R43" s="17">
        <f t="shared" si="2"/>
        <v>6282</v>
      </c>
      <c r="S43" s="18">
        <f t="shared" si="2"/>
        <v>1670</v>
      </c>
      <c r="T43" s="23">
        <f>SUM(O43:S43)</f>
        <v>25705</v>
      </c>
      <c r="U43" s="16">
        <f t="shared" si="3"/>
        <v>4908</v>
      </c>
      <c r="V43" s="17">
        <f t="shared" si="3"/>
        <v>5000</v>
      </c>
      <c r="W43" s="17">
        <f t="shared" si="3"/>
        <v>7279</v>
      </c>
      <c r="X43" s="18">
        <f t="shared" si="3"/>
        <v>10370</v>
      </c>
      <c r="Y43" s="13">
        <f>SUM(U43:X43)</f>
        <v>27557</v>
      </c>
      <c r="Z43" s="47">
        <f>Z7+Z10+Z13+Z16+Z19+Z22+Z25+Z28+Z31+Z34+Z37+Z40</f>
        <v>92119</v>
      </c>
      <c r="AA43" s="4"/>
    </row>
    <row r="44" spans="1:28" s="3" customFormat="1" ht="36.6" customHeight="1" x14ac:dyDescent="0.25">
      <c r="A44" s="86" t="s">
        <v>41</v>
      </c>
      <c r="B44" s="87"/>
      <c r="C44" s="19">
        <f t="shared" ref="C44:M44" si="4">SUM(C42:C43)</f>
        <v>4572</v>
      </c>
      <c r="D44" s="20">
        <f t="shared" si="4"/>
        <v>2731</v>
      </c>
      <c r="E44" s="20">
        <f t="shared" si="4"/>
        <v>11789</v>
      </c>
      <c r="F44" s="20">
        <f t="shared" si="4"/>
        <v>5046</v>
      </c>
      <c r="G44" s="21">
        <f t="shared" si="4"/>
        <v>24138</v>
      </c>
      <c r="H44" s="11">
        <f t="shared" si="4"/>
        <v>6705</v>
      </c>
      <c r="I44" s="32">
        <f t="shared" si="4"/>
        <v>9479</v>
      </c>
      <c r="J44" s="33">
        <f t="shared" si="4"/>
        <v>8982</v>
      </c>
      <c r="K44" s="34">
        <f t="shared" si="4"/>
        <v>25166</v>
      </c>
      <c r="L44" s="35">
        <f t="shared" si="4"/>
        <v>9484</v>
      </c>
      <c r="M44" s="36">
        <f t="shared" si="4"/>
        <v>15498</v>
      </c>
      <c r="N44" s="37">
        <f>SUM(L44:M44)</f>
        <v>24982</v>
      </c>
      <c r="O44" s="38">
        <f>SUM(O42:O43)</f>
        <v>7615</v>
      </c>
      <c r="P44" s="32">
        <f>SUM(P42:P43)</f>
        <v>11154</v>
      </c>
      <c r="Q44" s="32">
        <f>SUM(Q42:Q43)</f>
        <v>16177</v>
      </c>
      <c r="R44" s="32">
        <f>SUM(R42:R43)</f>
        <v>11993</v>
      </c>
      <c r="S44" s="39">
        <f>SUM(S42:S43)</f>
        <v>3287</v>
      </c>
      <c r="T44" s="34">
        <f>SUM(O44:S44)</f>
        <v>50226</v>
      </c>
      <c r="U44" s="40">
        <f>SUM(U42:U43)</f>
        <v>9499</v>
      </c>
      <c r="V44" s="20">
        <f>SUM(V42:V43)</f>
        <v>9724</v>
      </c>
      <c r="W44" s="20">
        <f>SUM(W42:W43)</f>
        <v>13829</v>
      </c>
      <c r="X44" s="41">
        <f>SUM(X42:X43)</f>
        <v>19939</v>
      </c>
      <c r="Y44" s="37">
        <f>SUM(U44:X44)</f>
        <v>52991</v>
      </c>
      <c r="Z44" s="43">
        <f>SUM(Z42:Z43)</f>
        <v>177503</v>
      </c>
      <c r="AB44" s="4"/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6:A7"/>
    <mergeCell ref="A8:B8"/>
    <mergeCell ref="A9:A10"/>
    <mergeCell ref="A11:B11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</mergeCells>
  <phoneticPr fontId="1" type="noConversion"/>
  <pageMargins left="0.75" right="0.75" top="1" bottom="1" header="0.5" footer="0.5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2016-05-29T07:59:13Z</cp:lastPrinted>
  <dcterms:created xsi:type="dcterms:W3CDTF">2012-06-20T09:10:38Z</dcterms:created>
  <dcterms:modified xsi:type="dcterms:W3CDTF">2017-08-04T06:36:52Z</dcterms:modified>
</cp:coreProperties>
</file>